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en\Aloha\Gebouwenloop\"/>
    </mc:Choice>
  </mc:AlternateContent>
  <xr:revisionPtr revIDLastSave="0" documentId="13_ncr:1_{1C692E8D-8978-4F48-A45D-562049407746}" xr6:coauthVersionLast="47" xr6:coauthVersionMax="47" xr10:uidLastSave="{00000000-0000-0000-0000-000000000000}"/>
  <bookViews>
    <workbookView xWindow="-120" yWindow="-120" windowWidth="29040" windowHeight="15840" activeTab="2" xr2:uid="{AFA331AD-0C5B-48E3-9006-2393E9922EF2}"/>
  </bookViews>
  <sheets>
    <sheet name="Gebouwenloop uitslagen" sheetId="2" r:id="rId1"/>
    <sheet name="Combiklassement" sheetId="7" r:id="rId2"/>
    <sheet name="Verenigingsklassement" sheetId="8" r:id="rId3"/>
    <sheet name="Gebouwenloop M" sheetId="1" r:id="rId4"/>
    <sheet name="Gebouwenloop F" sheetId="4" r:id="rId5"/>
    <sheet name="Trappenloop uitslagen" sheetId="3" r:id="rId6"/>
    <sheet name="Trappenloop M" sheetId="5" r:id="rId7"/>
    <sheet name="Trappenloop F" sheetId="6" r:id="rId8"/>
  </sheets>
  <definedNames>
    <definedName name="_xlnm._FilterDatabase" localSheetId="1" hidden="1">Combiklassement!$A$1:$N$1</definedName>
    <definedName name="_xlnm._FilterDatabase" localSheetId="4" hidden="1">'Gebouwenloop F'!$A$1:$L$1</definedName>
    <definedName name="_xlnm._FilterDatabase" localSheetId="3" hidden="1">'Gebouwenloop M'!$A$1:$K$1</definedName>
    <definedName name="_xlnm._FilterDatabase" localSheetId="7" hidden="1">'Trappenloop F'!$A$1:$T$1</definedName>
    <definedName name="_xlnm._FilterDatabase" localSheetId="6" hidden="1">'Trappenloop M'!$A$1:$S$1</definedName>
    <definedName name="_xlnm._FilterDatabase" localSheetId="2" hidden="1">Verenigingsklassement!$A$1:$C$49</definedName>
    <definedName name="ExternalData_1" localSheetId="0" hidden="1">'Gebouwenloop uitslagen'!$A$1:$J$48</definedName>
    <definedName name="ExternalData_1" localSheetId="5" hidden="1">'Trappenloop uitslagen'!$A$1:$J$24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" i="2" l="1"/>
  <c r="K3" i="2"/>
  <c r="K4" i="2"/>
  <c r="K5" i="2"/>
  <c r="K6" i="2"/>
  <c r="K7" i="2"/>
  <c r="K8" i="2"/>
  <c r="K9" i="2"/>
  <c r="K10" i="2"/>
  <c r="K11" i="2"/>
  <c r="K12" i="2"/>
  <c r="K13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13" i="4"/>
  <c r="K2" i="4"/>
  <c r="K3" i="4"/>
  <c r="K4" i="4"/>
  <c r="K5" i="4"/>
  <c r="K6" i="4"/>
  <c r="K7" i="4"/>
  <c r="K8" i="4"/>
  <c r="K9" i="4"/>
  <c r="K10" i="4"/>
  <c r="K11" i="4"/>
  <c r="K12" i="4"/>
  <c r="K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M9" i="7"/>
  <c r="M7" i="7"/>
  <c r="M8" i="7"/>
  <c r="M10" i="7"/>
  <c r="M5" i="7"/>
  <c r="M3" i="7"/>
  <c r="M2" i="7"/>
  <c r="M4" i="7"/>
  <c r="M6" i="7"/>
  <c r="K5" i="6"/>
  <c r="K7" i="6"/>
  <c r="K6" i="6"/>
  <c r="K3" i="6"/>
  <c r="K2" i="6"/>
  <c r="K9" i="6"/>
  <c r="K4" i="6"/>
  <c r="K10" i="6"/>
  <c r="K8" i="6"/>
  <c r="K2" i="5"/>
  <c r="K6" i="5"/>
  <c r="K12" i="5"/>
  <c r="K3" i="5"/>
  <c r="K7" i="5"/>
  <c r="K5" i="5"/>
  <c r="K15" i="5"/>
  <c r="K13" i="5"/>
  <c r="K8" i="5"/>
  <c r="K9" i="5"/>
  <c r="K10" i="5"/>
  <c r="K11" i="5"/>
  <c r="K14" i="5"/>
  <c r="K4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AFB6A37-57E0-4281-8AB2-79763D87F4F7}" keepAlive="1" name="Query - gebouwenloop uitslagen" description="Connection to the 'gebouwenloop uitslagen' query in the workbook." type="5" refreshedVersion="7" background="1" saveData="1">
    <dbPr connection="Provider=Microsoft.Mashup.OleDb.1;Data Source=$Workbook$;Location=&quot;gebouwenloop uitslagen&quot;;Extended Properties=&quot;&quot;" command="SELECT * FROM [gebouwenloop uitslagen]"/>
  </connection>
  <connection id="2" xr16:uid="{69718EA6-B124-47A6-A67F-271B54A1700A}" keepAlive="1" name="Query - Trappenloop uitslagen" description="Connection to the 'Trappenloop uitslagen' query in the workbook." type="5" refreshedVersion="7" background="1" saveData="1">
    <dbPr connection="Provider=Microsoft.Mashup.OleDb.1;Data Source=$Workbook$;Location=&quot;Trappenloop uitslagen&quot;;Extended Properties=&quot;&quot;" command="SELECT * FROM [Trappenloop uitslagen]"/>
  </connection>
</connections>
</file>

<file path=xl/sharedStrings.xml><?xml version="1.0" encoding="utf-8"?>
<sst xmlns="http://schemas.openxmlformats.org/spreadsheetml/2006/main" count="549" uniqueCount="97">
  <si>
    <t>Stnr</t>
  </si>
  <si>
    <t>Naam</t>
  </si>
  <si>
    <t>M/V</t>
  </si>
  <si>
    <t>Starttijd</t>
  </si>
  <si>
    <t>Pos</t>
  </si>
  <si>
    <t>Finish</t>
  </si>
  <si>
    <t>Verschil</t>
  </si>
  <si>
    <t>Robin Beijer</t>
  </si>
  <si>
    <t/>
  </si>
  <si>
    <t>Dodeka</t>
  </si>
  <si>
    <t>F</t>
  </si>
  <si>
    <t>Lars van der Valk</t>
  </si>
  <si>
    <t>Kronos</t>
  </si>
  <si>
    <t>M</t>
  </si>
  <si>
    <t>Sylke van der Kleij</t>
  </si>
  <si>
    <t>Nart Pistorius</t>
  </si>
  <si>
    <t>Fabienne Buijs</t>
  </si>
  <si>
    <t>Stefan Vries</t>
  </si>
  <si>
    <t>Anne Braat</t>
  </si>
  <si>
    <t>Izak Hanse</t>
  </si>
  <si>
    <t>Aloha</t>
  </si>
  <si>
    <t>Nynke Luijten</t>
  </si>
  <si>
    <t>Yoran Nijenhuis</t>
  </si>
  <si>
    <t>Skeuvel</t>
  </si>
  <si>
    <t>Suze Krabbenborg</t>
  </si>
  <si>
    <t>Simon Loose</t>
  </si>
  <si>
    <t>Jolien Elbers</t>
  </si>
  <si>
    <t>Jorn de Jong</t>
  </si>
  <si>
    <t>Fleur van Alphen</t>
  </si>
  <si>
    <t>Abacus</t>
  </si>
  <si>
    <t>Twan Wildeboer</t>
  </si>
  <si>
    <t>Cathy Schmit</t>
  </si>
  <si>
    <t>Joey Klein Koerkamp</t>
  </si>
  <si>
    <t>TSAC</t>
  </si>
  <si>
    <t>Joost Karsten</t>
  </si>
  <si>
    <t>Eelkje Kooistra</t>
  </si>
  <si>
    <t>Tartaros</t>
  </si>
  <si>
    <t>Maud Kempers</t>
  </si>
  <si>
    <t>Rens Rolink</t>
  </si>
  <si>
    <t>Vitalis</t>
  </si>
  <si>
    <t>Quinten Snels</t>
  </si>
  <si>
    <t>Maaike Vorsteveld</t>
  </si>
  <si>
    <t>Kilian Buitenhuis</t>
  </si>
  <si>
    <t>Hajo Donders</t>
  </si>
  <si>
    <t>Phoenix</t>
  </si>
  <si>
    <t>Koen Kroep</t>
  </si>
  <si>
    <t>Tim van der Kooi</t>
  </si>
  <si>
    <t>Marnick Los</t>
  </si>
  <si>
    <t>Pepijn Hoekstra</t>
  </si>
  <si>
    <t>Bozhidar Petrov</t>
  </si>
  <si>
    <t>Sports Umbrella</t>
  </si>
  <si>
    <t>Helgi Knol</t>
  </si>
  <si>
    <t>Geert van der Hulst</t>
  </si>
  <si>
    <t>Martijn van Dijk</t>
  </si>
  <si>
    <t>Willem Bosch</t>
  </si>
  <si>
    <t>Diederik van der Valk</t>
  </si>
  <si>
    <t>Ivo Stapel</t>
  </si>
  <si>
    <t>Dennis de Heus</t>
  </si>
  <si>
    <t>Michael Maurer</t>
  </si>
  <si>
    <t>Noury van der End</t>
  </si>
  <si>
    <t xml:space="preserve">Tim Stevering </t>
  </si>
  <si>
    <t>Daniel Pheiffer</t>
  </si>
  <si>
    <t>Sven Schwieters</t>
  </si>
  <si>
    <t>Gabriel Adrian Quimis Rivera</t>
  </si>
  <si>
    <t>Ruben de Baaij</t>
  </si>
  <si>
    <t>Fleur Derks</t>
  </si>
  <si>
    <t>Justus Sleurink</t>
  </si>
  <si>
    <t>Lorens Niehof</t>
  </si>
  <si>
    <t>Asterix</t>
  </si>
  <si>
    <t>Fieke Witte</t>
  </si>
  <si>
    <t>Jasper Rou</t>
  </si>
  <si>
    <t>Bouwe van Leeuwen</t>
  </si>
  <si>
    <t>Lianne Folkerts</t>
  </si>
  <si>
    <t>Roos Spierings</t>
  </si>
  <si>
    <t>Koen Stapel</t>
  </si>
  <si>
    <t>Anja Bekema</t>
  </si>
  <si>
    <t>Matthijs van den Broek</t>
  </si>
  <si>
    <t>Thomas Albers</t>
  </si>
  <si>
    <t>Donne Gerlich</t>
  </si>
  <si>
    <t>Daan Gestel</t>
  </si>
  <si>
    <t>Vincent Engbers</t>
  </si>
  <si>
    <t>Ella Keijser</t>
  </si>
  <si>
    <t>Column1</t>
  </si>
  <si>
    <t>DNS</t>
  </si>
  <si>
    <t>Vereniging</t>
  </si>
  <si>
    <t>Pos F</t>
  </si>
  <si>
    <t>Pos alg</t>
  </si>
  <si>
    <t>Pos M</t>
  </si>
  <si>
    <t>Eindtijd</t>
  </si>
  <si>
    <t>Pos Alg</t>
  </si>
  <si>
    <t>Pos M/F</t>
  </si>
  <si>
    <t>Weging</t>
  </si>
  <si>
    <t>Gebouwenloop</t>
  </si>
  <si>
    <t>Trappenloop</t>
  </si>
  <si>
    <t>Totaal</t>
  </si>
  <si>
    <t>Combi M/F</t>
  </si>
  <si>
    <t>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</si>
</sst>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4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NumberFormat="1"/>
    <xf numFmtId="165" fontId="0" fillId="0" borderId="0" xfId="0" applyNumberFormat="1"/>
    <xf numFmtId="0" fontId="1" fillId="2" borderId="1" xfId="0" applyFont="1" applyFill="1" applyBorder="1"/>
    <xf numFmtId="0" fontId="1" fillId="2" borderId="2" xfId="0" applyFont="1" applyFill="1" applyBorder="1"/>
    <xf numFmtId="0" fontId="0" fillId="3" borderId="1" xfId="0" applyFont="1" applyFill="1" applyBorder="1"/>
    <xf numFmtId="0" fontId="0" fillId="3" borderId="2" xfId="0" applyFont="1" applyFill="1" applyBorder="1"/>
    <xf numFmtId="0" fontId="0" fillId="0" borderId="1" xfId="0" applyFont="1" applyBorder="1"/>
    <xf numFmtId="0" fontId="0" fillId="0" borderId="2" xfId="0" applyFont="1" applyBorder="1"/>
    <xf numFmtId="0" fontId="1" fillId="2" borderId="3" xfId="0" applyFont="1" applyFill="1" applyBorder="1"/>
    <xf numFmtId="0" fontId="0" fillId="3" borderId="2" xfId="0" applyNumberFormat="1" applyFont="1" applyFill="1" applyBorder="1"/>
    <xf numFmtId="165" fontId="0" fillId="3" borderId="2" xfId="0" applyNumberFormat="1" applyFont="1" applyFill="1" applyBorder="1"/>
    <xf numFmtId="0" fontId="0" fillId="0" borderId="2" xfId="0" applyNumberFormat="1" applyFont="1" applyBorder="1"/>
    <xf numFmtId="165" fontId="0" fillId="0" borderId="2" xfId="0" applyNumberFormat="1" applyFont="1" applyBorder="1"/>
    <xf numFmtId="0" fontId="0" fillId="0" borderId="0" xfId="0" applyFill="1"/>
    <xf numFmtId="0" fontId="0" fillId="0" borderId="2" xfId="0" applyNumberFormat="1" applyFont="1" applyFill="1" applyBorder="1"/>
    <xf numFmtId="165" fontId="0" fillId="0" borderId="2" xfId="0" applyNumberFormat="1" applyFont="1" applyFill="1" applyBorder="1"/>
    <xf numFmtId="0" fontId="0" fillId="0" borderId="2" xfId="0" applyFont="1" applyFill="1" applyBorder="1"/>
    <xf numFmtId="0" fontId="0" fillId="0" borderId="0" xfId="0" applyNumberFormat="1" applyFont="1" applyFill="1" applyBorder="1"/>
    <xf numFmtId="165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Border="1"/>
    <xf numFmtId="165" fontId="0" fillId="3" borderId="3" xfId="0" applyNumberFormat="1" applyFont="1" applyFill="1" applyBorder="1"/>
    <xf numFmtId="165" fontId="0" fillId="0" borderId="3" xfId="0" applyNumberFormat="1" applyFont="1" applyBorder="1"/>
    <xf numFmtId="0" fontId="1" fillId="2" borderId="0" xfId="0" applyFont="1" applyFill="1" applyBorder="1"/>
    <xf numFmtId="0" fontId="0" fillId="0" borderId="1" xfId="0" applyFont="1" applyFill="1" applyBorder="1"/>
    <xf numFmtId="165" fontId="0" fillId="0" borderId="3" xfId="0" applyNumberFormat="1" applyFont="1" applyFill="1" applyBorder="1"/>
  </cellXfs>
  <cellStyles count="1">
    <cellStyle name="Normal" xfId="0" builtinId="0"/>
  </cellStyles>
  <dxfs count="15">
    <dxf>
      <numFmt numFmtId="165" formatCode="[$-F400]h:mm:ss\ am/pm"/>
    </dxf>
    <dxf>
      <numFmt numFmtId="165" formatCode="[$-F400]h:mm:ss\ am/pm"/>
    </dxf>
    <dxf>
      <numFmt numFmtId="165" formatCode="[$-F400]h:mm:ss\ am/pm"/>
    </dxf>
    <dxf>
      <numFmt numFmtId="165" formatCode="[$-F400]h:mm:ss\ am/pm"/>
    </dxf>
    <dxf>
      <numFmt numFmtId="165" formatCode="[$-F400]h:mm:ss\ am/pm"/>
    </dxf>
    <dxf>
      <numFmt numFmtId="0" formatCode="General"/>
    </dxf>
    <dxf>
      <numFmt numFmtId="0" formatCode="General"/>
    </dxf>
    <dxf>
      <numFmt numFmtId="0" formatCode="General"/>
    </dxf>
    <dxf>
      <numFmt numFmtId="165" formatCode="[$-F400]h:mm:ss\ am/pm"/>
    </dxf>
    <dxf>
      <numFmt numFmtId="165" formatCode="[$-F400]h:mm:ss\ am/pm"/>
    </dxf>
    <dxf>
      <numFmt numFmtId="165" formatCode="[$-F400]h:mm:ss\ am/pm"/>
    </dxf>
    <dxf>
      <numFmt numFmtId="165" formatCode="[$-F400]h:mm:ss\ am/pm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8C0C2978-A71A-44DF-8EF5-1510C13E6854}" autoFormatId="16" applyNumberFormats="0" applyBorderFormats="0" applyFontFormats="0" applyPatternFormats="0" applyAlignmentFormats="0" applyWidthHeightFormats="0">
  <queryTableRefresh nextId="35" unboundColumnsRight="1">
    <queryTableFields count="11">
      <queryTableField id="26" name="Pos_3" tableColumnId="26"/>
      <queryTableField id="4" name="Stnr" tableColumnId="4"/>
      <queryTableField id="5" name="Naam" tableColumnId="5"/>
      <queryTableField id="7" name="Plaats" tableColumnId="7"/>
      <queryTableField id="12" name="M/V" tableColumnId="12"/>
      <queryTableField id="13" name="Starttijd" tableColumnId="13"/>
      <queryTableField id="18" name="klok 3" tableColumnId="18"/>
      <queryTableField id="23" name="Tijd 3" tableColumnId="23"/>
      <queryTableField id="28" name="Pos_4" tableColumnId="28"/>
      <queryTableField id="29" name="Verschil" tableColumnId="29"/>
      <queryTableField id="34" dataBound="0" tableColumnId="33"/>
    </queryTableFields>
    <queryTableDeletedFields count="22">
      <deletedField name="W"/>
      <deletedField name="groep"/>
      <deletedField name="Postcd"/>
      <deletedField name="Licentie"/>
      <deletedField name="Championchip"/>
      <deletedField name="jaar"/>
      <deletedField name="ExtraTijd"/>
      <deletedField name="Zwemverschil"/>
      <deletedField name="klok 1"/>
      <deletedField name="klok 2"/>
      <deletedField name="Tijd 1"/>
      <deletedField name="Pos"/>
      <deletedField name="Tijd 2"/>
      <deletedField name="Pos_1"/>
      <deletedField name=" "/>
      <deletedField name="Adres"/>
      <deletedField name="Naam_5"/>
      <deletedField name="Plaats_6"/>
      <deletedField name="Opmerking"/>
      <deletedField name="Finish"/>
      <deletedField name="Cat"/>
      <deletedField name="Pos_2"/>
    </queryTableDeleted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221BEDEB-D2FE-4FDA-9A01-5106400682D4}" autoFormatId="16" applyNumberFormats="0" applyBorderFormats="0" applyFontFormats="0" applyPatternFormats="0" applyAlignmentFormats="0" applyWidthHeightFormats="0">
  <queryTableRefresh nextId="34">
    <queryTableFields count="10">
      <queryTableField id="26" name="Pos_3" tableColumnId="26"/>
      <queryTableField id="4" name="Stnr" tableColumnId="4"/>
      <queryTableField id="5" name="Naam" tableColumnId="5"/>
      <queryTableField id="7" name="Plaats" tableColumnId="7"/>
      <queryTableField id="12" name="M/V" tableColumnId="12"/>
      <queryTableField id="13" name="Starttijd" tableColumnId="13"/>
      <queryTableField id="18" name="klok 3" tableColumnId="18"/>
      <queryTableField id="23" name="Tijd 3" tableColumnId="23"/>
      <queryTableField id="28" name="Pos_4" tableColumnId="28"/>
      <queryTableField id="29" name="Verschil" tableColumnId="29"/>
    </queryTableFields>
    <queryTableDeletedFields count="22">
      <deletedField name="W"/>
      <deletedField name="Postcd"/>
      <deletedField name="Licentie"/>
      <deletedField name="Championchip"/>
      <deletedField name="jaar"/>
      <deletedField name="ExtraTijd"/>
      <deletedField name="Zwemverschil"/>
      <deletedField name="klok 1"/>
      <deletedField name="klok 2"/>
      <deletedField name="Tijd 1"/>
      <deletedField name="Pos"/>
      <deletedField name="Tijd 2"/>
      <deletedField name="Pos_1"/>
      <deletedField name="Adres"/>
      <deletedField name=" "/>
      <deletedField name="groep"/>
      <deletedField name="Finish"/>
      <deletedField name="Cat"/>
      <deletedField name="Naam_5"/>
      <deletedField name="Plaats_6"/>
      <deletedField name="Opmerking"/>
      <deletedField name="Pos_2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232F35-2D83-42F4-BA65-F120706C4223}" name="gebouwenloop_uitslagen" displayName="gebouwenloop_uitslagen" ref="A1:K48" tableType="queryTable" totalsRowShown="0">
  <autoFilter ref="A1:K48" xr:uid="{16232F35-2D83-42F4-BA65-F120706C4223}"/>
  <sortState xmlns:xlrd2="http://schemas.microsoft.com/office/spreadsheetml/2017/richdata2" ref="A2:J48">
    <sortCondition ref="E1:E48"/>
  </sortState>
  <tableColumns count="11">
    <tableColumn id="26" xr3:uid="{E295A350-494D-4E70-A491-871D4816E367}" uniqueName="26" name="Pos Alg" queryTableFieldId="26"/>
    <tableColumn id="4" xr3:uid="{76B84403-B63F-41E8-B0F1-993418A40FD5}" uniqueName="4" name="Stnr" queryTableFieldId="4"/>
    <tableColumn id="5" xr3:uid="{50CA20B0-1791-45C7-8A84-6B66FCAE20CD}" uniqueName="5" name="Naam" queryTableFieldId="5" dataDxfId="7"/>
    <tableColumn id="7" xr3:uid="{2CBB9CFF-B416-448D-BE2A-8DD129496FD8}" uniqueName="7" name="Vereniging" queryTableFieldId="7" dataDxfId="6"/>
    <tableColumn id="12" xr3:uid="{DD4CF6C4-D1E1-45EB-9F2D-EC030EC0322E}" uniqueName="12" name="M/V" queryTableFieldId="12" dataDxfId="5"/>
    <tableColumn id="13" xr3:uid="{769070D8-5900-430B-97DC-3E4CF4A1B51B}" uniqueName="13" name="Starttijd" queryTableFieldId="13" dataDxfId="4"/>
    <tableColumn id="18" xr3:uid="{70A9DC62-FFC9-45A2-B681-677CA154A10F}" uniqueName="18" name="Eindtijd" queryTableFieldId="18" dataDxfId="3"/>
    <tableColumn id="23" xr3:uid="{A9885875-F57C-4F9E-BA30-5A637647B4F8}" uniqueName="23" name="Finish" queryTableFieldId="23" dataDxfId="2"/>
    <tableColumn id="28" xr3:uid="{D3706938-8293-4936-AACF-41D30F923C51}" uniqueName="28" name="Pos M/F" queryTableFieldId="28"/>
    <tableColumn id="29" xr3:uid="{9334F4D8-76DC-4020-BBF7-6D9AF9A0E3A7}" uniqueName="29" name="Verschil" queryTableFieldId="29" dataDxfId="1"/>
    <tableColumn id="33" xr3:uid="{D207509C-DFD5-4F44-8C87-C48B459FCBD4}" uniqueName="33" name="Column1" queryTableFieldId="34" dataDxfId="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333CAFD-B4E9-4AE8-ADD6-1984B61D5F7C}" name="Trappenloop_uitslagen" displayName="Trappenloop_uitslagen" ref="A1:J24" tableType="queryTable" totalsRowShown="0">
  <autoFilter ref="A1:J24" xr:uid="{1333CAFD-B4E9-4AE8-ADD6-1984B61D5F7C}"/>
  <tableColumns count="10">
    <tableColumn id="26" xr3:uid="{A86B6C90-D27A-41B8-8722-19C7A61268A9}" uniqueName="26" name="Pos alg" queryTableFieldId="26"/>
    <tableColumn id="4" xr3:uid="{69BC965E-5BEE-4ABA-8377-011A8538EB1E}" uniqueName="4" name="Stnr" queryTableFieldId="4"/>
    <tableColumn id="5" xr3:uid="{5E91729B-A20D-4217-BA74-4A90BFCB8AD4}" uniqueName="5" name="Naam" queryTableFieldId="5" dataDxfId="14"/>
    <tableColumn id="7" xr3:uid="{DDF65C8D-E8D6-41E7-BB19-912DE51A6AAB}" uniqueName="7" name="Vereniging" queryTableFieldId="7" dataDxfId="13"/>
    <tableColumn id="12" xr3:uid="{F2C41A22-597D-4A00-AAB8-5FC4E156C284}" uniqueName="12" name="M/V" queryTableFieldId="12" dataDxfId="12"/>
    <tableColumn id="13" xr3:uid="{761296D4-C9B7-48E2-93F5-9898449A2371}" uniqueName="13" name="Starttijd" queryTableFieldId="13" dataDxfId="11"/>
    <tableColumn id="18" xr3:uid="{5DCC225A-51E9-4FD3-BF34-F3742B03B9A6}" uniqueName="18" name="Eindtijd" queryTableFieldId="18" dataDxfId="9"/>
    <tableColumn id="23" xr3:uid="{E8047E58-91E1-4027-BDC6-6176F1D291EC}" uniqueName="23" name="Finish" queryTableFieldId="23" dataDxfId="8"/>
    <tableColumn id="28" xr3:uid="{4BF4A0EB-6759-444C-8356-3EEA7383BB4C}" uniqueName="28" name="Pos M/F" queryTableFieldId="28"/>
    <tableColumn id="29" xr3:uid="{20C0D693-5518-49C0-8D39-9205AAB9C18E}" uniqueName="29" name="Verschil" queryTableFieldId="29" dataDxfId="1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6914F-34E4-46BE-9340-088C46D03712}">
  <dimension ref="A1:K48"/>
  <sheetViews>
    <sheetView topLeftCell="A21" workbookViewId="0">
      <selection activeCell="K14" sqref="K14"/>
    </sheetView>
  </sheetViews>
  <sheetFormatPr defaultRowHeight="15" x14ac:dyDescent="0.25"/>
  <cols>
    <col min="1" max="1" width="9.7109375" bestFit="1" customWidth="1"/>
    <col min="2" max="2" width="6.85546875" bestFit="1" customWidth="1"/>
    <col min="3" max="3" width="27" bestFit="1" customWidth="1"/>
    <col min="4" max="4" width="15.28515625" bestFit="1" customWidth="1"/>
    <col min="5" max="5" width="7.28515625" bestFit="1" customWidth="1"/>
    <col min="6" max="6" width="10.42578125" bestFit="1" customWidth="1"/>
    <col min="7" max="7" width="10.140625" bestFit="1" customWidth="1"/>
    <col min="8" max="8" width="8.5703125" bestFit="1" customWidth="1"/>
    <col min="9" max="9" width="10.5703125" bestFit="1" customWidth="1"/>
    <col min="10" max="11" width="10.42578125" bestFit="1" customWidth="1"/>
  </cols>
  <sheetData>
    <row r="1" spans="1:11" x14ac:dyDescent="0.25">
      <c r="A1" t="s">
        <v>89</v>
      </c>
      <c r="B1" t="s">
        <v>0</v>
      </c>
      <c r="C1" t="s">
        <v>1</v>
      </c>
      <c r="D1" t="s">
        <v>84</v>
      </c>
      <c r="E1" t="s">
        <v>2</v>
      </c>
      <c r="F1" t="s">
        <v>3</v>
      </c>
      <c r="G1" t="s">
        <v>88</v>
      </c>
      <c r="H1" t="s">
        <v>5</v>
      </c>
      <c r="I1" t="s">
        <v>90</v>
      </c>
      <c r="J1" t="s">
        <v>6</v>
      </c>
      <c r="K1" t="s">
        <v>82</v>
      </c>
    </row>
    <row r="2" spans="1:11" x14ac:dyDescent="0.25">
      <c r="A2">
        <v>23</v>
      </c>
      <c r="B2">
        <v>124</v>
      </c>
      <c r="C2" s="1" t="s">
        <v>7</v>
      </c>
      <c r="D2" s="1" t="s">
        <v>9</v>
      </c>
      <c r="E2" s="1" t="s">
        <v>10</v>
      </c>
      <c r="F2" s="2">
        <v>0.78414351851851849</v>
      </c>
      <c r="G2" s="2">
        <v>0.78704861111111113</v>
      </c>
      <c r="H2" s="2">
        <v>2.905092592592598E-3</v>
      </c>
      <c r="I2">
        <v>1</v>
      </c>
      <c r="J2" s="2">
        <v>4.6296296296296293E-4</v>
      </c>
      <c r="K2" s="1">
        <f>1/gebouwenloop_uitslagen[[#This Row],[Pos M/F]]</f>
        <v>1</v>
      </c>
    </row>
    <row r="3" spans="1:11" x14ac:dyDescent="0.25">
      <c r="A3">
        <v>25</v>
      </c>
      <c r="B3">
        <v>126</v>
      </c>
      <c r="C3" s="1" t="s">
        <v>14</v>
      </c>
      <c r="D3" s="1" t="s">
        <v>9</v>
      </c>
      <c r="E3" s="1" t="s">
        <v>10</v>
      </c>
      <c r="F3" s="2">
        <v>0.78437500000000004</v>
      </c>
      <c r="G3" s="2">
        <v>0.78733796296296299</v>
      </c>
      <c r="H3" s="2">
        <v>2.9629629629629659E-3</v>
      </c>
      <c r="I3">
        <v>2</v>
      </c>
      <c r="J3" s="2">
        <v>5.2083333333333333E-4</v>
      </c>
      <c r="K3" s="1">
        <f>1/gebouwenloop_uitslagen[[#This Row],[Pos M/F]]</f>
        <v>0.5</v>
      </c>
    </row>
    <row r="4" spans="1:11" x14ac:dyDescent="0.25">
      <c r="A4">
        <v>27</v>
      </c>
      <c r="B4">
        <v>134</v>
      </c>
      <c r="C4" s="1" t="s">
        <v>16</v>
      </c>
      <c r="D4" s="1" t="s">
        <v>12</v>
      </c>
      <c r="E4" s="1" t="s">
        <v>10</v>
      </c>
      <c r="F4" s="2">
        <v>0.78530092592592593</v>
      </c>
      <c r="G4" s="2">
        <v>0.78832175925925929</v>
      </c>
      <c r="H4" s="2">
        <v>3.0208333333333337E-3</v>
      </c>
      <c r="I4">
        <v>3</v>
      </c>
      <c r="J4" s="2">
        <v>5.7870370370370378E-4</v>
      </c>
      <c r="K4" s="1">
        <f>1/gebouwenloop_uitslagen[[#This Row],[Pos M/F]]</f>
        <v>0.33333333333333331</v>
      </c>
    </row>
    <row r="5" spans="1:11" x14ac:dyDescent="0.25">
      <c r="A5">
        <v>33</v>
      </c>
      <c r="B5">
        <v>138</v>
      </c>
      <c r="C5" s="1" t="s">
        <v>18</v>
      </c>
      <c r="D5" s="1" t="s">
        <v>12</v>
      </c>
      <c r="E5" s="1" t="s">
        <v>10</v>
      </c>
      <c r="F5" s="2">
        <v>0.78576388888888893</v>
      </c>
      <c r="G5" s="2">
        <v>0.78898148148148151</v>
      </c>
      <c r="H5" s="2">
        <v>3.2175925925925983E-3</v>
      </c>
      <c r="I5">
        <v>4</v>
      </c>
      <c r="J5" s="2">
        <v>7.7546296296296304E-4</v>
      </c>
      <c r="K5" s="1">
        <f>1/gebouwenloop_uitslagen[[#This Row],[Pos M/F]]</f>
        <v>0.25</v>
      </c>
    </row>
    <row r="6" spans="1:11" x14ac:dyDescent="0.25">
      <c r="A6">
        <v>35</v>
      </c>
      <c r="B6">
        <v>115</v>
      </c>
      <c r="C6" s="1" t="s">
        <v>21</v>
      </c>
      <c r="D6" s="1" t="s">
        <v>20</v>
      </c>
      <c r="E6" s="1" t="s">
        <v>10</v>
      </c>
      <c r="F6" s="2">
        <v>0.78310185185185188</v>
      </c>
      <c r="G6" s="2">
        <v>0.7864120370370371</v>
      </c>
      <c r="H6" s="2">
        <v>3.3101851851851868E-3</v>
      </c>
      <c r="I6">
        <v>5</v>
      </c>
      <c r="J6" s="2">
        <v>8.6805555555555551E-4</v>
      </c>
      <c r="K6" s="1">
        <f>1/gebouwenloop_uitslagen[[#This Row],[Pos M/F]]</f>
        <v>0.2</v>
      </c>
    </row>
    <row r="7" spans="1:11" x14ac:dyDescent="0.25">
      <c r="A7">
        <v>36</v>
      </c>
      <c r="B7">
        <v>129</v>
      </c>
      <c r="C7" s="1" t="s">
        <v>24</v>
      </c>
      <c r="D7" s="1" t="s">
        <v>12</v>
      </c>
      <c r="E7" s="1" t="s">
        <v>10</v>
      </c>
      <c r="F7" s="2">
        <v>0.78472222222222221</v>
      </c>
      <c r="G7" s="2">
        <v>0.7880787037037037</v>
      </c>
      <c r="H7" s="2">
        <v>3.3564814814814811E-3</v>
      </c>
      <c r="I7">
        <v>6</v>
      </c>
      <c r="J7" s="2">
        <v>9.1435185185185185E-4</v>
      </c>
      <c r="K7" s="1">
        <f>1/gebouwenloop_uitslagen[[#This Row],[Pos M/F]]</f>
        <v>0.16666666666666666</v>
      </c>
    </row>
    <row r="8" spans="1:11" x14ac:dyDescent="0.25">
      <c r="A8">
        <v>38</v>
      </c>
      <c r="B8">
        <v>133</v>
      </c>
      <c r="C8" s="1" t="s">
        <v>26</v>
      </c>
      <c r="D8" s="1" t="s">
        <v>20</v>
      </c>
      <c r="E8" s="1" t="s">
        <v>10</v>
      </c>
      <c r="F8" s="2">
        <v>0.78518518518518521</v>
      </c>
      <c r="G8" s="2">
        <v>0.78865740740740742</v>
      </c>
      <c r="H8" s="2">
        <v>3.4722222222222238E-3</v>
      </c>
      <c r="I8">
        <v>7</v>
      </c>
      <c r="J8" s="2">
        <v>1.0300925925925926E-3</v>
      </c>
      <c r="K8" s="1">
        <f>1/gebouwenloop_uitslagen[[#This Row],[Pos M/F]]</f>
        <v>0.14285714285714285</v>
      </c>
    </row>
    <row r="9" spans="1:11" x14ac:dyDescent="0.25">
      <c r="A9">
        <v>39</v>
      </c>
      <c r="B9">
        <v>113</v>
      </c>
      <c r="C9" s="1" t="s">
        <v>28</v>
      </c>
      <c r="D9" s="1" t="s">
        <v>29</v>
      </c>
      <c r="E9" s="1" t="s">
        <v>10</v>
      </c>
      <c r="F9" s="2">
        <v>0.78287037037037033</v>
      </c>
      <c r="G9" s="2">
        <v>0.78636574074074073</v>
      </c>
      <c r="H9" s="2">
        <v>3.4953703703703709E-3</v>
      </c>
      <c r="I9">
        <v>8</v>
      </c>
      <c r="J9" s="2">
        <v>1.0532407407407407E-3</v>
      </c>
      <c r="K9" s="1">
        <f>1/gebouwenloop_uitslagen[[#This Row],[Pos M/F]]</f>
        <v>0.125</v>
      </c>
    </row>
    <row r="10" spans="1:11" x14ac:dyDescent="0.25">
      <c r="A10">
        <v>40</v>
      </c>
      <c r="B10">
        <v>111</v>
      </c>
      <c r="C10" s="1" t="s">
        <v>31</v>
      </c>
      <c r="D10" s="1" t="s">
        <v>29</v>
      </c>
      <c r="E10" s="1" t="s">
        <v>10</v>
      </c>
      <c r="F10" s="2">
        <v>0.78263888888888888</v>
      </c>
      <c r="G10" s="2">
        <v>0.78614583333333332</v>
      </c>
      <c r="H10" s="2">
        <v>3.5069444444444445E-3</v>
      </c>
      <c r="I10">
        <v>9</v>
      </c>
      <c r="J10" s="2">
        <v>1.0648148148148147E-3</v>
      </c>
      <c r="K10" s="1">
        <f>1/gebouwenloop_uitslagen[[#This Row],[Pos M/F]]</f>
        <v>0.1111111111111111</v>
      </c>
    </row>
    <row r="11" spans="1:11" x14ac:dyDescent="0.25">
      <c r="A11">
        <v>42</v>
      </c>
      <c r="B11">
        <v>56</v>
      </c>
      <c r="C11" s="1" t="s">
        <v>35</v>
      </c>
      <c r="D11" s="1" t="s">
        <v>36</v>
      </c>
      <c r="E11" s="1" t="s">
        <v>10</v>
      </c>
      <c r="F11" s="2">
        <v>0.78182870370370372</v>
      </c>
      <c r="G11" s="2">
        <v>0.78553240740740748</v>
      </c>
      <c r="H11" s="2">
        <v>3.703703703703709E-3</v>
      </c>
      <c r="I11">
        <v>10</v>
      </c>
      <c r="J11" s="2">
        <v>1.261574074074074E-3</v>
      </c>
      <c r="K11" s="1">
        <f>1/gebouwenloop_uitslagen[[#This Row],[Pos M/F]]</f>
        <v>0.1</v>
      </c>
    </row>
    <row r="12" spans="1:11" x14ac:dyDescent="0.25">
      <c r="A12">
        <v>44</v>
      </c>
      <c r="B12">
        <v>121</v>
      </c>
      <c r="C12" s="1" t="s">
        <v>37</v>
      </c>
      <c r="D12" s="1" t="s">
        <v>8</v>
      </c>
      <c r="E12" s="1" t="s">
        <v>10</v>
      </c>
      <c r="F12" s="2">
        <v>0.78379629629629632</v>
      </c>
      <c r="G12" s="2">
        <v>0.7877777777777778</v>
      </c>
      <c r="H12" s="2">
        <v>3.9814814814814817E-3</v>
      </c>
      <c r="I12">
        <v>11</v>
      </c>
      <c r="J12" s="2">
        <v>1.5393518518518519E-3</v>
      </c>
      <c r="K12" s="1">
        <f>1/gebouwenloop_uitslagen[[#This Row],[Pos M/F]]</f>
        <v>9.0909090909090912E-2</v>
      </c>
    </row>
    <row r="13" spans="1:11" x14ac:dyDescent="0.25">
      <c r="A13">
        <v>45</v>
      </c>
      <c r="B13">
        <v>119</v>
      </c>
      <c r="C13" s="1" t="s">
        <v>41</v>
      </c>
      <c r="D13" s="1" t="s">
        <v>8</v>
      </c>
      <c r="E13" s="1" t="s">
        <v>10</v>
      </c>
      <c r="F13" s="2">
        <v>0.78356481481481477</v>
      </c>
      <c r="G13" s="2">
        <v>0.78781250000000003</v>
      </c>
      <c r="H13" s="2">
        <v>4.2476851851851877E-3</v>
      </c>
      <c r="I13">
        <v>12</v>
      </c>
      <c r="J13" s="2">
        <v>1.8055555555555557E-3</v>
      </c>
      <c r="K13" s="1">
        <f>1/gebouwenloop_uitslagen[[#This Row],[Pos M/F]]</f>
        <v>8.3333333333333329E-2</v>
      </c>
    </row>
    <row r="14" spans="1:11" x14ac:dyDescent="0.25">
      <c r="B14">
        <v>118</v>
      </c>
      <c r="C14" s="1" t="s">
        <v>65</v>
      </c>
      <c r="D14" s="1" t="s">
        <v>8</v>
      </c>
      <c r="E14" s="1" t="s">
        <v>10</v>
      </c>
      <c r="F14" s="2">
        <v>0.78344907407407405</v>
      </c>
      <c r="G14" s="2" t="s">
        <v>83</v>
      </c>
      <c r="H14" s="2" t="s">
        <v>83</v>
      </c>
      <c r="J14" s="2"/>
      <c r="K14" s="1"/>
    </row>
    <row r="15" spans="1:11" x14ac:dyDescent="0.25">
      <c r="A15">
        <v>1</v>
      </c>
      <c r="B15">
        <v>1</v>
      </c>
      <c r="C15" s="1" t="s">
        <v>11</v>
      </c>
      <c r="D15" s="1" t="s">
        <v>12</v>
      </c>
      <c r="E15" s="1" t="s">
        <v>13</v>
      </c>
      <c r="F15" s="2">
        <v>0.77083333333333337</v>
      </c>
      <c r="G15" s="2">
        <v>0.77327546296296301</v>
      </c>
      <c r="H15" s="2">
        <v>2.4421296296296344E-3</v>
      </c>
      <c r="I15">
        <v>1</v>
      </c>
      <c r="J15" s="2"/>
      <c r="K15" s="1">
        <f>1/gebouwenloop_uitslagen[[#This Row],[Pos M/F]]</f>
        <v>1</v>
      </c>
    </row>
    <row r="16" spans="1:11" x14ac:dyDescent="0.25">
      <c r="A16">
        <v>2</v>
      </c>
      <c r="B16">
        <v>136</v>
      </c>
      <c r="C16" s="1" t="s">
        <v>15</v>
      </c>
      <c r="D16" s="1" t="s">
        <v>12</v>
      </c>
      <c r="E16" s="1" t="s">
        <v>13</v>
      </c>
      <c r="F16" s="2">
        <v>0.78553240740740737</v>
      </c>
      <c r="G16" s="2">
        <v>0.78798611111111116</v>
      </c>
      <c r="H16" s="2">
        <v>2.4537037037037079E-3</v>
      </c>
      <c r="I16">
        <v>2</v>
      </c>
      <c r="J16" s="2">
        <v>1.1574074074074073E-5</v>
      </c>
      <c r="K16" s="1">
        <f>1/gebouwenloop_uitslagen[[#This Row],[Pos M/F]]</f>
        <v>0.5</v>
      </c>
    </row>
    <row r="17" spans="1:11" x14ac:dyDescent="0.25">
      <c r="A17">
        <v>3</v>
      </c>
      <c r="B17">
        <v>122</v>
      </c>
      <c r="C17" s="1" t="s">
        <v>17</v>
      </c>
      <c r="D17" s="1" t="s">
        <v>8</v>
      </c>
      <c r="E17" s="1" t="s">
        <v>13</v>
      </c>
      <c r="F17" s="2">
        <v>0.78391203703703705</v>
      </c>
      <c r="G17" s="2">
        <v>0.78637731481481488</v>
      </c>
      <c r="H17" s="2">
        <v>2.4652777777777815E-3</v>
      </c>
      <c r="I17">
        <v>3</v>
      </c>
      <c r="J17" s="2">
        <v>2.3148148148148147E-5</v>
      </c>
      <c r="K17" s="1">
        <f>1/gebouwenloop_uitslagen[[#This Row],[Pos M/F]]</f>
        <v>0.33333333333333331</v>
      </c>
    </row>
    <row r="18" spans="1:11" x14ac:dyDescent="0.25">
      <c r="A18">
        <v>4</v>
      </c>
      <c r="B18">
        <v>132</v>
      </c>
      <c r="C18" s="1" t="s">
        <v>19</v>
      </c>
      <c r="D18" s="1" t="s">
        <v>20</v>
      </c>
      <c r="E18" s="1" t="s">
        <v>13</v>
      </c>
      <c r="F18" s="2">
        <v>0.78506944444444449</v>
      </c>
      <c r="G18" s="2">
        <v>0.78756944444444443</v>
      </c>
      <c r="H18" s="2">
        <v>2.5000000000000022E-3</v>
      </c>
      <c r="I18">
        <v>4</v>
      </c>
      <c r="J18" s="2">
        <v>5.7870370370370366E-5</v>
      </c>
      <c r="K18" s="1">
        <f>1/gebouwenloop_uitslagen[[#This Row],[Pos M/F]]</f>
        <v>0.25</v>
      </c>
    </row>
    <row r="19" spans="1:11" x14ac:dyDescent="0.25">
      <c r="A19">
        <v>5</v>
      </c>
      <c r="B19">
        <v>31</v>
      </c>
      <c r="C19" s="1" t="s">
        <v>22</v>
      </c>
      <c r="D19" s="1" t="s">
        <v>23</v>
      </c>
      <c r="E19" s="1" t="s">
        <v>13</v>
      </c>
      <c r="F19" s="2">
        <v>0.78159722222222228</v>
      </c>
      <c r="G19" s="2">
        <v>0.78410879629629637</v>
      </c>
      <c r="H19" s="2">
        <v>2.5115740740740758E-3</v>
      </c>
      <c r="I19">
        <v>5</v>
      </c>
      <c r="J19" s="2">
        <v>6.9444444444444444E-5</v>
      </c>
      <c r="K19" s="1">
        <f>1/gebouwenloop_uitslagen[[#This Row],[Pos M/F]]</f>
        <v>0.2</v>
      </c>
    </row>
    <row r="20" spans="1:11" x14ac:dyDescent="0.25">
      <c r="A20">
        <v>6</v>
      </c>
      <c r="B20">
        <v>125</v>
      </c>
      <c r="C20" s="1" t="s">
        <v>25</v>
      </c>
      <c r="D20" s="1" t="s">
        <v>9</v>
      </c>
      <c r="E20" s="1" t="s">
        <v>13</v>
      </c>
      <c r="F20" s="2">
        <v>0.78425925925925921</v>
      </c>
      <c r="G20" s="2">
        <v>0.78681712962962969</v>
      </c>
      <c r="H20" s="2">
        <v>2.5578703703703701E-3</v>
      </c>
      <c r="I20">
        <v>6</v>
      </c>
      <c r="J20" s="2">
        <v>1.1574074074074073E-4</v>
      </c>
      <c r="K20" s="1">
        <f>1/gebouwenloop_uitslagen[[#This Row],[Pos M/F]]</f>
        <v>0.16666666666666666</v>
      </c>
    </row>
    <row r="21" spans="1:11" x14ac:dyDescent="0.25">
      <c r="A21">
        <v>7</v>
      </c>
      <c r="B21">
        <v>140</v>
      </c>
      <c r="C21" s="1" t="s">
        <v>27</v>
      </c>
      <c r="D21" s="1" t="s">
        <v>8</v>
      </c>
      <c r="E21" s="1" t="s">
        <v>13</v>
      </c>
      <c r="F21" s="2">
        <v>0.78599537037037037</v>
      </c>
      <c r="G21" s="2">
        <v>0.78856481481481489</v>
      </c>
      <c r="H21" s="2">
        <v>2.5694444444444436E-3</v>
      </c>
      <c r="I21">
        <v>7</v>
      </c>
      <c r="J21" s="2">
        <v>1.273148148148148E-4</v>
      </c>
      <c r="K21" s="1">
        <f>1/gebouwenloop_uitslagen[[#This Row],[Pos M/F]]</f>
        <v>0.14285714285714285</v>
      </c>
    </row>
    <row r="22" spans="1:11" x14ac:dyDescent="0.25">
      <c r="A22">
        <v>8</v>
      </c>
      <c r="B22">
        <v>128</v>
      </c>
      <c r="C22" s="1" t="s">
        <v>30</v>
      </c>
      <c r="D22" s="1" t="s">
        <v>12</v>
      </c>
      <c r="E22" s="1" t="s">
        <v>13</v>
      </c>
      <c r="F22" s="2">
        <v>0.78460648148148149</v>
      </c>
      <c r="G22" s="2">
        <v>0.78719907407407408</v>
      </c>
      <c r="H22" s="2">
        <v>2.5925925925925977E-3</v>
      </c>
      <c r="I22">
        <v>8</v>
      </c>
      <c r="J22" s="2">
        <v>1.5046296296296297E-4</v>
      </c>
      <c r="K22" s="1">
        <f>1/gebouwenloop_uitslagen[[#This Row],[Pos M/F]]</f>
        <v>0.125</v>
      </c>
    </row>
    <row r="23" spans="1:11" x14ac:dyDescent="0.25">
      <c r="A23">
        <v>9</v>
      </c>
      <c r="B23">
        <v>58</v>
      </c>
      <c r="C23" s="1" t="s">
        <v>32</v>
      </c>
      <c r="D23" s="1" t="s">
        <v>33</v>
      </c>
      <c r="E23" s="1" t="s">
        <v>13</v>
      </c>
      <c r="F23" s="2">
        <v>0.78194444444444444</v>
      </c>
      <c r="G23" s="2">
        <v>0.78461805555555564</v>
      </c>
      <c r="H23" s="2">
        <v>2.6736111111111127E-3</v>
      </c>
      <c r="I23">
        <v>9</v>
      </c>
      <c r="J23" s="2">
        <v>2.3148148148148146E-4</v>
      </c>
      <c r="K23" s="1">
        <f>1/gebouwenloop_uitslagen[[#This Row],[Pos M/F]]</f>
        <v>0.1111111111111111</v>
      </c>
    </row>
    <row r="24" spans="1:11" x14ac:dyDescent="0.25">
      <c r="A24">
        <v>9</v>
      </c>
      <c r="B24">
        <v>305</v>
      </c>
      <c r="C24" s="1" t="s">
        <v>34</v>
      </c>
      <c r="D24" s="1" t="s">
        <v>20</v>
      </c>
      <c r="E24" s="1" t="s">
        <v>13</v>
      </c>
      <c r="F24" s="2">
        <v>0.78611111111111109</v>
      </c>
      <c r="G24" s="2">
        <v>0.78878472222222229</v>
      </c>
      <c r="H24" s="2">
        <v>2.6736111111111127E-3</v>
      </c>
      <c r="I24">
        <v>9</v>
      </c>
      <c r="J24" s="2">
        <v>2.3148148148148146E-4</v>
      </c>
      <c r="K24" s="1">
        <f>1/gebouwenloop_uitslagen[[#This Row],[Pos M/F]]</f>
        <v>0.1111111111111111</v>
      </c>
    </row>
    <row r="25" spans="1:11" x14ac:dyDescent="0.25">
      <c r="A25">
        <v>11</v>
      </c>
      <c r="B25">
        <v>7</v>
      </c>
      <c r="C25" s="1" t="s">
        <v>38</v>
      </c>
      <c r="D25" s="1" t="s">
        <v>39</v>
      </c>
      <c r="E25" s="1" t="s">
        <v>13</v>
      </c>
      <c r="F25" s="2">
        <v>0.78125</v>
      </c>
      <c r="G25" s="2">
        <v>0.78393518518518523</v>
      </c>
      <c r="H25" s="2">
        <v>2.6851851851851863E-3</v>
      </c>
      <c r="I25">
        <v>11</v>
      </c>
      <c r="J25" s="2">
        <v>2.4305555555555552E-4</v>
      </c>
      <c r="K25" s="1">
        <f>1/gebouwenloop_uitslagen[[#This Row],[Pos M/F]]</f>
        <v>9.0909090909090912E-2</v>
      </c>
    </row>
    <row r="26" spans="1:11" x14ac:dyDescent="0.25">
      <c r="A26">
        <v>11</v>
      </c>
      <c r="B26">
        <v>82</v>
      </c>
      <c r="C26" s="1" t="s">
        <v>40</v>
      </c>
      <c r="D26" s="1" t="s">
        <v>8</v>
      </c>
      <c r="E26" s="1" t="s">
        <v>13</v>
      </c>
      <c r="F26" s="2">
        <v>0.78229166666666672</v>
      </c>
      <c r="G26" s="2">
        <v>0.78497685185185184</v>
      </c>
      <c r="H26" s="2">
        <v>2.6851851851851863E-3</v>
      </c>
      <c r="I26">
        <v>11</v>
      </c>
      <c r="J26" s="2">
        <v>2.4305555555555552E-4</v>
      </c>
      <c r="K26" s="1">
        <f>1/gebouwenloop_uitslagen[[#This Row],[Pos M/F]]</f>
        <v>9.0909090909090912E-2</v>
      </c>
    </row>
    <row r="27" spans="1:11" x14ac:dyDescent="0.25">
      <c r="A27">
        <v>13</v>
      </c>
      <c r="B27">
        <v>123</v>
      </c>
      <c r="C27" s="1" t="s">
        <v>42</v>
      </c>
      <c r="D27" s="1" t="s">
        <v>8</v>
      </c>
      <c r="E27" s="1" t="s">
        <v>13</v>
      </c>
      <c r="F27" s="2">
        <v>0.78402777777777777</v>
      </c>
      <c r="G27" s="2">
        <v>0.78673611111111119</v>
      </c>
      <c r="H27" s="2">
        <v>2.7083333333333334E-3</v>
      </c>
      <c r="I27">
        <v>13</v>
      </c>
      <c r="J27" s="2">
        <v>2.6620370370370372E-4</v>
      </c>
      <c r="K27" s="1">
        <f>1/gebouwenloop_uitslagen[[#This Row],[Pos M/F]]</f>
        <v>7.6923076923076927E-2</v>
      </c>
    </row>
    <row r="28" spans="1:11" x14ac:dyDescent="0.25">
      <c r="A28">
        <v>14</v>
      </c>
      <c r="B28">
        <v>12</v>
      </c>
      <c r="C28" s="1" t="s">
        <v>43</v>
      </c>
      <c r="D28" s="1" t="s">
        <v>44</v>
      </c>
      <c r="E28" s="1" t="s">
        <v>13</v>
      </c>
      <c r="F28" s="2">
        <v>0.78136574074074072</v>
      </c>
      <c r="G28" s="2">
        <v>0.78408564814814818</v>
      </c>
      <c r="H28" s="2">
        <v>2.719907407407407E-3</v>
      </c>
      <c r="I28">
        <v>14</v>
      </c>
      <c r="J28" s="2">
        <v>2.7777777777777778E-4</v>
      </c>
      <c r="K28" s="1">
        <f>1/gebouwenloop_uitslagen[[#This Row],[Pos M/F]]</f>
        <v>7.1428571428571425E-2</v>
      </c>
    </row>
    <row r="29" spans="1:11" x14ac:dyDescent="0.25">
      <c r="A29">
        <v>15</v>
      </c>
      <c r="B29">
        <v>3</v>
      </c>
      <c r="C29" s="1" t="s">
        <v>45</v>
      </c>
      <c r="D29" s="1" t="s">
        <v>12</v>
      </c>
      <c r="E29" s="1" t="s">
        <v>13</v>
      </c>
      <c r="F29" s="2">
        <v>0.77094907407407409</v>
      </c>
      <c r="G29" s="2">
        <v>0.77372685185185186</v>
      </c>
      <c r="H29" s="2">
        <v>2.7777777777777818E-3</v>
      </c>
      <c r="I29">
        <v>15</v>
      </c>
      <c r="J29" s="2">
        <v>3.3564814814814812E-4</v>
      </c>
      <c r="K29" s="1">
        <f>1/gebouwenloop_uitslagen[[#This Row],[Pos M/F]]</f>
        <v>6.6666666666666666E-2</v>
      </c>
    </row>
    <row r="30" spans="1:11" x14ac:dyDescent="0.25">
      <c r="A30">
        <v>16</v>
      </c>
      <c r="B30">
        <v>137</v>
      </c>
      <c r="C30" s="1" t="s">
        <v>46</v>
      </c>
      <c r="D30" s="1" t="s">
        <v>12</v>
      </c>
      <c r="E30" s="1" t="s">
        <v>13</v>
      </c>
      <c r="F30" s="2">
        <v>0.7856481481481481</v>
      </c>
      <c r="G30" s="2">
        <v>0.78843750000000001</v>
      </c>
      <c r="H30" s="2">
        <v>2.7893518518518554E-3</v>
      </c>
      <c r="I30">
        <v>16</v>
      </c>
      <c r="J30" s="2">
        <v>3.4722222222222224E-4</v>
      </c>
      <c r="K30" s="1">
        <f>1/gebouwenloop_uitslagen[[#This Row],[Pos M/F]]</f>
        <v>6.25E-2</v>
      </c>
    </row>
    <row r="31" spans="1:11" x14ac:dyDescent="0.25">
      <c r="A31">
        <v>16</v>
      </c>
      <c r="B31">
        <v>139</v>
      </c>
      <c r="C31" s="1" t="s">
        <v>47</v>
      </c>
      <c r="D31" s="1" t="s">
        <v>12</v>
      </c>
      <c r="E31" s="1" t="s">
        <v>13</v>
      </c>
      <c r="F31" s="2">
        <v>0.78587962962962965</v>
      </c>
      <c r="G31" s="2">
        <v>0.78866898148148157</v>
      </c>
      <c r="H31" s="2">
        <v>2.7893518518518554E-3</v>
      </c>
      <c r="I31">
        <v>16</v>
      </c>
      <c r="J31" s="2">
        <v>3.4722222222222224E-4</v>
      </c>
      <c r="K31" s="1">
        <f>1/gebouwenloop_uitslagen[[#This Row],[Pos M/F]]</f>
        <v>6.25E-2</v>
      </c>
    </row>
    <row r="32" spans="1:11" x14ac:dyDescent="0.25">
      <c r="A32">
        <v>18</v>
      </c>
      <c r="B32">
        <v>5</v>
      </c>
      <c r="C32" s="1" t="s">
        <v>48</v>
      </c>
      <c r="D32" s="1" t="s">
        <v>20</v>
      </c>
      <c r="E32" s="1" t="s">
        <v>13</v>
      </c>
      <c r="F32" s="2">
        <v>0.77106481481481481</v>
      </c>
      <c r="G32" s="2">
        <v>0.77388888888888896</v>
      </c>
      <c r="H32" s="2">
        <v>2.8240740740740761E-3</v>
      </c>
      <c r="I32">
        <v>18</v>
      </c>
      <c r="J32" s="2">
        <v>3.8194444444444446E-4</v>
      </c>
      <c r="K32" s="1">
        <f>1/gebouwenloop_uitslagen[[#This Row],[Pos M/F]]</f>
        <v>5.5555555555555552E-2</v>
      </c>
    </row>
    <row r="33" spans="1:11" x14ac:dyDescent="0.25">
      <c r="A33">
        <v>19</v>
      </c>
      <c r="B33">
        <v>37</v>
      </c>
      <c r="C33" s="1" t="s">
        <v>49</v>
      </c>
      <c r="D33" s="1" t="s">
        <v>50</v>
      </c>
      <c r="E33" s="1" t="s">
        <v>13</v>
      </c>
      <c r="F33" s="2">
        <v>0.781712962962963</v>
      </c>
      <c r="G33" s="2">
        <v>0.78454861111111118</v>
      </c>
      <c r="H33" s="2">
        <v>2.8356481481481496E-3</v>
      </c>
      <c r="I33">
        <v>19</v>
      </c>
      <c r="J33" s="2">
        <v>3.9351851851851852E-4</v>
      </c>
      <c r="K33" s="1">
        <f>1/gebouwenloop_uitslagen[[#This Row],[Pos M/F]]</f>
        <v>5.2631578947368418E-2</v>
      </c>
    </row>
    <row r="34" spans="1:11" x14ac:dyDescent="0.25">
      <c r="A34">
        <v>20</v>
      </c>
      <c r="B34">
        <v>117</v>
      </c>
      <c r="C34" s="1" t="s">
        <v>51</v>
      </c>
      <c r="D34" s="1" t="s">
        <v>20</v>
      </c>
      <c r="E34" s="1" t="s">
        <v>13</v>
      </c>
      <c r="F34" s="2">
        <v>0.78333333333333333</v>
      </c>
      <c r="G34" s="2">
        <v>0.7861921296296297</v>
      </c>
      <c r="H34" s="2">
        <v>2.8587962962962968E-3</v>
      </c>
      <c r="I34">
        <v>20</v>
      </c>
      <c r="J34" s="2">
        <v>4.1666666666666669E-4</v>
      </c>
      <c r="K34" s="1">
        <f>1/gebouwenloop_uitslagen[[#This Row],[Pos M/F]]</f>
        <v>0.05</v>
      </c>
    </row>
    <row r="35" spans="1:11" x14ac:dyDescent="0.25">
      <c r="A35">
        <v>21</v>
      </c>
      <c r="B35">
        <v>14</v>
      </c>
      <c r="C35" s="1" t="s">
        <v>52</v>
      </c>
      <c r="D35" s="1" t="s">
        <v>8</v>
      </c>
      <c r="E35" s="1" t="s">
        <v>13</v>
      </c>
      <c r="F35" s="2">
        <v>0.78148148148148144</v>
      </c>
      <c r="G35" s="2">
        <v>0.78436342592592601</v>
      </c>
      <c r="H35" s="2">
        <v>2.8819444444444439E-3</v>
      </c>
      <c r="I35">
        <v>21</v>
      </c>
      <c r="J35" s="2">
        <v>4.3981481481481481E-4</v>
      </c>
      <c r="K35" s="1">
        <f>1/gebouwenloop_uitslagen[[#This Row],[Pos M/F]]</f>
        <v>4.7619047619047616E-2</v>
      </c>
    </row>
    <row r="36" spans="1:11" x14ac:dyDescent="0.25">
      <c r="A36">
        <v>21</v>
      </c>
      <c r="B36">
        <v>130</v>
      </c>
      <c r="C36" s="1" t="s">
        <v>53</v>
      </c>
      <c r="D36" s="1" t="s">
        <v>39</v>
      </c>
      <c r="E36" s="1" t="s">
        <v>13</v>
      </c>
      <c r="F36" s="2">
        <v>0.78483796296296293</v>
      </c>
      <c r="G36" s="2">
        <v>0.78771990740740749</v>
      </c>
      <c r="H36" s="2">
        <v>2.8819444444444439E-3</v>
      </c>
      <c r="I36">
        <v>21</v>
      </c>
      <c r="J36" s="2">
        <v>4.3981481481481481E-4</v>
      </c>
      <c r="K36" s="1">
        <f>1/gebouwenloop_uitslagen[[#This Row],[Pos M/F]]</f>
        <v>4.7619047619047616E-2</v>
      </c>
    </row>
    <row r="37" spans="1:11" x14ac:dyDescent="0.25">
      <c r="A37">
        <v>23</v>
      </c>
      <c r="B37">
        <v>141</v>
      </c>
      <c r="C37" s="1" t="s">
        <v>54</v>
      </c>
      <c r="D37" s="1" t="s">
        <v>12</v>
      </c>
      <c r="E37" s="1" t="s">
        <v>13</v>
      </c>
      <c r="F37" s="2">
        <v>0.78749999999999998</v>
      </c>
      <c r="G37" s="2">
        <v>0.79040509259259262</v>
      </c>
      <c r="H37" s="2">
        <v>2.905092592592598E-3</v>
      </c>
      <c r="I37">
        <v>23</v>
      </c>
      <c r="J37" s="2">
        <v>4.6296296296296293E-4</v>
      </c>
      <c r="K37" s="1">
        <f>1/gebouwenloop_uitslagen[[#This Row],[Pos M/F]]</f>
        <v>4.3478260869565216E-2</v>
      </c>
    </row>
    <row r="38" spans="1:11" x14ac:dyDescent="0.25">
      <c r="A38">
        <v>25</v>
      </c>
      <c r="B38">
        <v>135</v>
      </c>
      <c r="C38" s="1" t="s">
        <v>55</v>
      </c>
      <c r="D38" s="1" t="s">
        <v>36</v>
      </c>
      <c r="E38" s="1" t="s">
        <v>13</v>
      </c>
      <c r="F38" s="2">
        <v>0.78541666666666665</v>
      </c>
      <c r="G38" s="2">
        <v>0.78837962962962971</v>
      </c>
      <c r="H38" s="2">
        <v>2.9629629629629659E-3</v>
      </c>
      <c r="I38">
        <v>24</v>
      </c>
      <c r="J38" s="2">
        <v>5.2083333333333333E-4</v>
      </c>
      <c r="K38" s="1">
        <f>1/gebouwenloop_uitslagen[[#This Row],[Pos M/F]]</f>
        <v>4.1666666666666664E-2</v>
      </c>
    </row>
    <row r="39" spans="1:11" x14ac:dyDescent="0.25">
      <c r="A39">
        <v>28</v>
      </c>
      <c r="B39">
        <v>66</v>
      </c>
      <c r="C39" s="1" t="s">
        <v>56</v>
      </c>
      <c r="D39" s="1" t="s">
        <v>12</v>
      </c>
      <c r="E39" s="1" t="s">
        <v>13</v>
      </c>
      <c r="F39" s="2">
        <v>0.78206018518518516</v>
      </c>
      <c r="G39" s="2">
        <v>0.78513888888888894</v>
      </c>
      <c r="H39" s="2">
        <v>3.0787037037037085E-3</v>
      </c>
      <c r="I39">
        <v>25</v>
      </c>
      <c r="J39" s="2">
        <v>6.3657407407407402E-4</v>
      </c>
      <c r="K39" s="1">
        <f>1/gebouwenloop_uitslagen[[#This Row],[Pos M/F]]</f>
        <v>0.04</v>
      </c>
    </row>
    <row r="40" spans="1:11" x14ac:dyDescent="0.25">
      <c r="A40">
        <v>29</v>
      </c>
      <c r="B40">
        <v>116</v>
      </c>
      <c r="C40" s="1" t="s">
        <v>57</v>
      </c>
      <c r="D40" s="1" t="s">
        <v>20</v>
      </c>
      <c r="E40" s="1" t="s">
        <v>13</v>
      </c>
      <c r="F40" s="2">
        <v>0.7832175925925926</v>
      </c>
      <c r="G40" s="2">
        <v>0.78631944444444446</v>
      </c>
      <c r="H40" s="2">
        <v>3.1018518518518556E-3</v>
      </c>
      <c r="I40">
        <v>26</v>
      </c>
      <c r="J40" s="2">
        <v>6.5972222222222213E-4</v>
      </c>
      <c r="K40" s="1">
        <f>1/gebouwenloop_uitslagen[[#This Row],[Pos M/F]]</f>
        <v>3.8461538461538464E-2</v>
      </c>
    </row>
    <row r="41" spans="1:11" x14ac:dyDescent="0.25">
      <c r="A41">
        <v>30</v>
      </c>
      <c r="B41">
        <v>67</v>
      </c>
      <c r="C41" s="1" t="s">
        <v>58</v>
      </c>
      <c r="D41" s="1" t="s">
        <v>8</v>
      </c>
      <c r="E41" s="1" t="s">
        <v>13</v>
      </c>
      <c r="F41" s="2">
        <v>0.78217592592592589</v>
      </c>
      <c r="G41" s="2">
        <v>0.78528935185185189</v>
      </c>
      <c r="H41" s="2">
        <v>3.1134259259259292E-3</v>
      </c>
      <c r="I41">
        <v>27</v>
      </c>
      <c r="J41" s="2">
        <v>6.7129629629629625E-4</v>
      </c>
      <c r="K41" s="1">
        <f>1/gebouwenloop_uitslagen[[#This Row],[Pos M/F]]</f>
        <v>3.7037037037037035E-2</v>
      </c>
    </row>
    <row r="42" spans="1:11" x14ac:dyDescent="0.25">
      <c r="A42">
        <v>31</v>
      </c>
      <c r="B42">
        <v>131</v>
      </c>
      <c r="C42" s="1" t="s">
        <v>59</v>
      </c>
      <c r="D42" s="1" t="s">
        <v>44</v>
      </c>
      <c r="E42" s="1" t="s">
        <v>13</v>
      </c>
      <c r="F42" s="2">
        <v>0.78495370370370365</v>
      </c>
      <c r="G42" s="2">
        <v>0.78809027777777785</v>
      </c>
      <c r="H42" s="2">
        <v>3.1365740740740763E-3</v>
      </c>
      <c r="I42">
        <v>28</v>
      </c>
      <c r="J42" s="2">
        <v>6.9444444444444447E-4</v>
      </c>
      <c r="K42" s="1">
        <f>1/gebouwenloop_uitslagen[[#This Row],[Pos M/F]]</f>
        <v>3.5714285714285712E-2</v>
      </c>
    </row>
    <row r="43" spans="1:11" x14ac:dyDescent="0.25">
      <c r="A43">
        <v>32</v>
      </c>
      <c r="B43">
        <v>84</v>
      </c>
      <c r="C43" s="1" t="s">
        <v>60</v>
      </c>
      <c r="D43" s="1" t="s">
        <v>12</v>
      </c>
      <c r="E43" s="1" t="s">
        <v>13</v>
      </c>
      <c r="F43" s="2">
        <v>0.78240740740740744</v>
      </c>
      <c r="G43" s="2">
        <v>0.78560185185185194</v>
      </c>
      <c r="H43" s="2">
        <v>3.1944444444444442E-3</v>
      </c>
      <c r="I43">
        <v>29</v>
      </c>
      <c r="J43" s="2">
        <v>7.5231481481481471E-4</v>
      </c>
      <c r="K43" s="1">
        <f>1/gebouwenloop_uitslagen[[#This Row],[Pos M/F]]</f>
        <v>3.4482758620689655E-2</v>
      </c>
    </row>
    <row r="44" spans="1:11" x14ac:dyDescent="0.25">
      <c r="A44">
        <v>34</v>
      </c>
      <c r="B44">
        <v>127</v>
      </c>
      <c r="C44" s="1" t="s">
        <v>61</v>
      </c>
      <c r="D44" s="1" t="s">
        <v>12</v>
      </c>
      <c r="E44" s="1" t="s">
        <v>13</v>
      </c>
      <c r="F44" s="2">
        <v>0.78449074074074077</v>
      </c>
      <c r="G44" s="2">
        <v>0.78776620370370376</v>
      </c>
      <c r="H44" s="2">
        <v>3.2754629629629661E-3</v>
      </c>
      <c r="I44">
        <v>30</v>
      </c>
      <c r="J44" s="2">
        <v>8.3333333333333339E-4</v>
      </c>
      <c r="K44" s="1">
        <f>1/gebouwenloop_uitslagen[[#This Row],[Pos M/F]]</f>
        <v>3.3333333333333333E-2</v>
      </c>
    </row>
    <row r="45" spans="1:11" x14ac:dyDescent="0.25">
      <c r="A45">
        <v>37</v>
      </c>
      <c r="B45">
        <v>120</v>
      </c>
      <c r="C45" s="1" t="s">
        <v>62</v>
      </c>
      <c r="D45" s="1" t="s">
        <v>8</v>
      </c>
      <c r="E45" s="1" t="s">
        <v>13</v>
      </c>
      <c r="F45" s="2">
        <v>0.7836805555555556</v>
      </c>
      <c r="G45" s="2">
        <v>0.78707175925925932</v>
      </c>
      <c r="H45" s="2">
        <v>3.3912037037037088E-3</v>
      </c>
      <c r="I45">
        <v>31</v>
      </c>
      <c r="J45" s="2">
        <v>9.4907407407407408E-4</v>
      </c>
      <c r="K45" s="1">
        <f>1/gebouwenloop_uitslagen[[#This Row],[Pos M/F]]</f>
        <v>3.2258064516129031E-2</v>
      </c>
    </row>
    <row r="46" spans="1:11" x14ac:dyDescent="0.25">
      <c r="A46">
        <v>41</v>
      </c>
      <c r="B46">
        <v>90</v>
      </c>
      <c r="C46" s="1" t="s">
        <v>63</v>
      </c>
      <c r="D46" s="1" t="s">
        <v>12</v>
      </c>
      <c r="E46" s="1" t="s">
        <v>13</v>
      </c>
      <c r="F46" s="2">
        <v>0.78252314814814816</v>
      </c>
      <c r="G46" s="2">
        <v>0.78605324074074079</v>
      </c>
      <c r="H46" s="2">
        <v>3.5300925925925916E-3</v>
      </c>
      <c r="I46">
        <v>32</v>
      </c>
      <c r="J46" s="2">
        <v>1.0879629629629629E-3</v>
      </c>
      <c r="K46" s="1">
        <f>1/gebouwenloop_uitslagen[[#This Row],[Pos M/F]]</f>
        <v>3.125E-2</v>
      </c>
    </row>
    <row r="47" spans="1:11" x14ac:dyDescent="0.25">
      <c r="A47">
        <v>43</v>
      </c>
      <c r="B47">
        <v>114</v>
      </c>
      <c r="C47" s="1" t="s">
        <v>64</v>
      </c>
      <c r="D47" s="1" t="s">
        <v>29</v>
      </c>
      <c r="E47" s="1" t="s">
        <v>13</v>
      </c>
      <c r="F47" s="2">
        <v>0.78298611111111116</v>
      </c>
      <c r="G47" s="2">
        <v>0.78692129629629637</v>
      </c>
      <c r="H47" s="2">
        <v>3.9351851851851874E-3</v>
      </c>
      <c r="I47">
        <v>33</v>
      </c>
      <c r="J47" s="2">
        <v>1.4930555555555556E-3</v>
      </c>
      <c r="K47" s="1">
        <f>1/gebouwenloop_uitslagen[[#This Row],[Pos M/F]]</f>
        <v>3.0303030303030304E-2</v>
      </c>
    </row>
    <row r="48" spans="1:11" x14ac:dyDescent="0.25">
      <c r="B48">
        <v>112</v>
      </c>
      <c r="C48" s="1" t="s">
        <v>66</v>
      </c>
      <c r="D48" s="1" t="s">
        <v>29</v>
      </c>
      <c r="E48" s="1" t="s">
        <v>13</v>
      </c>
      <c r="F48" s="2">
        <v>0.78275462962962961</v>
      </c>
      <c r="G48" s="2" t="s">
        <v>83</v>
      </c>
      <c r="H48" s="2" t="s">
        <v>83</v>
      </c>
      <c r="J48" s="2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71C3B-2CDE-4659-98DF-17155F104443}">
  <dimension ref="A1:N35"/>
  <sheetViews>
    <sheetView workbookViewId="0">
      <selection activeCell="E34" sqref="E34"/>
    </sheetView>
  </sheetViews>
  <sheetFormatPr defaultRowHeight="15" x14ac:dyDescent="0.25"/>
  <cols>
    <col min="3" max="3" width="27" bestFit="1" customWidth="1"/>
    <col min="4" max="4" width="15.28515625" bestFit="1" customWidth="1"/>
    <col min="11" max="11" width="15" bestFit="1" customWidth="1"/>
    <col min="12" max="12" width="12.28515625" bestFit="1" customWidth="1"/>
    <col min="14" max="14" width="10.85546875" bestFit="1" customWidth="1"/>
  </cols>
  <sheetData>
    <row r="1" spans="1:14" x14ac:dyDescent="0.25">
      <c r="A1" s="3" t="s">
        <v>89</v>
      </c>
      <c r="B1" s="4" t="s">
        <v>0</v>
      </c>
      <c r="C1" s="4" t="s">
        <v>1</v>
      </c>
      <c r="D1" s="4" t="s">
        <v>84</v>
      </c>
      <c r="E1" s="4" t="s">
        <v>2</v>
      </c>
      <c r="F1" s="4" t="s">
        <v>3</v>
      </c>
      <c r="G1" s="4" t="s">
        <v>88</v>
      </c>
      <c r="H1" s="4" t="s">
        <v>5</v>
      </c>
      <c r="I1" s="4" t="s">
        <v>90</v>
      </c>
      <c r="J1" s="9" t="s">
        <v>6</v>
      </c>
      <c r="K1" s="24" t="s">
        <v>92</v>
      </c>
      <c r="L1" s="24" t="s">
        <v>93</v>
      </c>
      <c r="M1" s="24" t="s">
        <v>94</v>
      </c>
      <c r="N1" s="24" t="s">
        <v>95</v>
      </c>
    </row>
    <row r="2" spans="1:14" x14ac:dyDescent="0.25">
      <c r="A2" s="7">
        <v>2</v>
      </c>
      <c r="B2" s="8">
        <v>126</v>
      </c>
      <c r="C2" s="8" t="s">
        <v>14</v>
      </c>
      <c r="D2" s="8" t="s">
        <v>9</v>
      </c>
      <c r="E2" s="8" t="s">
        <v>10</v>
      </c>
      <c r="F2" s="13">
        <v>0.78437500000000004</v>
      </c>
      <c r="G2" s="13">
        <v>0.78733796296296299</v>
      </c>
      <c r="H2" s="13">
        <v>2.9629629629629659E-3</v>
      </c>
      <c r="I2" s="8">
        <v>25</v>
      </c>
      <c r="J2" s="23">
        <v>5.2083333333333333E-4</v>
      </c>
      <c r="K2">
        <v>0.15384615384615385</v>
      </c>
      <c r="L2">
        <v>0.1111111111111111</v>
      </c>
      <c r="M2">
        <f>L2+K2</f>
        <v>0.26495726495726496</v>
      </c>
      <c r="N2">
        <v>1</v>
      </c>
    </row>
    <row r="3" spans="1:14" x14ac:dyDescent="0.25">
      <c r="A3" s="5">
        <v>1</v>
      </c>
      <c r="B3" s="6">
        <v>124</v>
      </c>
      <c r="C3" s="6" t="s">
        <v>7</v>
      </c>
      <c r="D3" s="6" t="s">
        <v>9</v>
      </c>
      <c r="E3" s="6" t="s">
        <v>10</v>
      </c>
      <c r="F3" s="11">
        <v>0.78414351851851849</v>
      </c>
      <c r="G3" s="11">
        <v>0.78704861111111113</v>
      </c>
      <c r="H3" s="11">
        <v>2.905092592592598E-3</v>
      </c>
      <c r="I3" s="6">
        <v>23</v>
      </c>
      <c r="J3" s="22">
        <v>4.6296296296296293E-4</v>
      </c>
      <c r="K3">
        <v>7.6923076923076927E-2</v>
      </c>
      <c r="L3">
        <v>0.33333333333333331</v>
      </c>
      <c r="M3">
        <f>L3+K3</f>
        <v>0.41025641025641024</v>
      </c>
      <c r="N3">
        <v>2</v>
      </c>
    </row>
    <row r="4" spans="1:14" x14ac:dyDescent="0.25">
      <c r="A4" s="5">
        <v>6</v>
      </c>
      <c r="B4" s="6">
        <v>129</v>
      </c>
      <c r="C4" s="6" t="s">
        <v>24</v>
      </c>
      <c r="D4" s="6" t="s">
        <v>12</v>
      </c>
      <c r="E4" s="6" t="s">
        <v>10</v>
      </c>
      <c r="F4" s="11">
        <v>0.78472222222222221</v>
      </c>
      <c r="G4" s="11">
        <v>0.7880787037037037</v>
      </c>
      <c r="H4" s="11">
        <v>3.3564814814814811E-3</v>
      </c>
      <c r="I4" s="6">
        <v>36</v>
      </c>
      <c r="J4" s="22">
        <v>9.1435185185185185E-4</v>
      </c>
      <c r="K4">
        <v>0.46153846153846156</v>
      </c>
      <c r="L4">
        <v>0.66666666666666663</v>
      </c>
      <c r="M4">
        <f>L4+K4</f>
        <v>1.1282051282051282</v>
      </c>
      <c r="N4">
        <v>3</v>
      </c>
    </row>
    <row r="5" spans="1:14" x14ac:dyDescent="0.25">
      <c r="A5" s="7">
        <v>4</v>
      </c>
      <c r="B5" s="8">
        <v>132</v>
      </c>
      <c r="C5" s="8" t="s">
        <v>19</v>
      </c>
      <c r="D5" s="8" t="s">
        <v>20</v>
      </c>
      <c r="E5" s="8" t="s">
        <v>13</v>
      </c>
      <c r="F5" s="13">
        <v>0.78506944444444449</v>
      </c>
      <c r="G5" s="13">
        <v>0.78756944444444443</v>
      </c>
      <c r="H5" s="13">
        <v>2.5000000000000022E-3</v>
      </c>
      <c r="I5" s="8">
        <v>4</v>
      </c>
      <c r="J5" s="23">
        <v>5.7870370370370366E-5</v>
      </c>
      <c r="K5">
        <v>0.11764705882352941</v>
      </c>
      <c r="L5">
        <v>0.2857142857142857</v>
      </c>
      <c r="M5">
        <f>L5+K5</f>
        <v>0.40336134453781514</v>
      </c>
      <c r="N5">
        <v>1</v>
      </c>
    </row>
    <row r="6" spans="1:14" x14ac:dyDescent="0.25">
      <c r="A6" s="5">
        <v>6</v>
      </c>
      <c r="B6" s="6">
        <v>125</v>
      </c>
      <c r="C6" s="6" t="s">
        <v>25</v>
      </c>
      <c r="D6" s="6" t="s">
        <v>9</v>
      </c>
      <c r="E6" s="6" t="s">
        <v>13</v>
      </c>
      <c r="F6" s="11">
        <v>0.78425925925925921</v>
      </c>
      <c r="G6" s="11">
        <v>0.78681712962962969</v>
      </c>
      <c r="H6" s="11">
        <v>2.5578703703703701E-3</v>
      </c>
      <c r="I6" s="6">
        <v>6</v>
      </c>
      <c r="J6" s="22">
        <v>1.1574074074074073E-4</v>
      </c>
      <c r="K6">
        <v>0.17647058823529413</v>
      </c>
      <c r="L6">
        <v>0.35714285714285715</v>
      </c>
      <c r="M6">
        <f>L6+K6</f>
        <v>0.53361344537815125</v>
      </c>
      <c r="N6">
        <v>2</v>
      </c>
    </row>
    <row r="7" spans="1:14" x14ac:dyDescent="0.25">
      <c r="A7" s="5">
        <v>8</v>
      </c>
      <c r="B7" s="6">
        <v>128</v>
      </c>
      <c r="C7" s="6" t="s">
        <v>30</v>
      </c>
      <c r="D7" s="6" t="s">
        <v>12</v>
      </c>
      <c r="E7" s="6" t="s">
        <v>13</v>
      </c>
      <c r="F7" s="11">
        <v>0.78460648148148149</v>
      </c>
      <c r="G7" s="11">
        <v>0.78719907407407408</v>
      </c>
      <c r="H7" s="11">
        <v>2.5925925925925977E-3</v>
      </c>
      <c r="I7" s="6">
        <v>8</v>
      </c>
      <c r="J7" s="22">
        <v>1.5046296296296297E-4</v>
      </c>
      <c r="K7">
        <v>0.23529411764705882</v>
      </c>
      <c r="L7">
        <v>0.7142857142857143</v>
      </c>
      <c r="M7">
        <f>L7+K7</f>
        <v>0.94957983193277307</v>
      </c>
      <c r="N7">
        <v>3</v>
      </c>
    </row>
    <row r="8" spans="1:14" x14ac:dyDescent="0.25">
      <c r="A8" s="7">
        <v>21</v>
      </c>
      <c r="B8" s="8">
        <v>130</v>
      </c>
      <c r="C8" s="8" t="s">
        <v>53</v>
      </c>
      <c r="D8" s="8" t="s">
        <v>39</v>
      </c>
      <c r="E8" s="8" t="s">
        <v>13</v>
      </c>
      <c r="F8" s="13">
        <v>0.78483796296296293</v>
      </c>
      <c r="G8" s="13">
        <v>0.78771990740740749</v>
      </c>
      <c r="H8" s="13">
        <v>2.8819444444444439E-3</v>
      </c>
      <c r="I8" s="8">
        <v>21</v>
      </c>
      <c r="J8" s="23">
        <v>4.3981481481481481E-4</v>
      </c>
      <c r="K8">
        <v>0.61764705882352944</v>
      </c>
      <c r="L8">
        <v>0.8571428571428571</v>
      </c>
      <c r="M8">
        <f>L8+K8</f>
        <v>1.4747899159663866</v>
      </c>
      <c r="N8">
        <v>4</v>
      </c>
    </row>
    <row r="9" spans="1:14" x14ac:dyDescent="0.25">
      <c r="A9" s="7">
        <v>30</v>
      </c>
      <c r="B9" s="8">
        <v>127</v>
      </c>
      <c r="C9" s="8" t="s">
        <v>61</v>
      </c>
      <c r="D9" s="8" t="s">
        <v>12</v>
      </c>
      <c r="E9" s="8" t="s">
        <v>13</v>
      </c>
      <c r="F9" s="13">
        <v>0.78449074074074077</v>
      </c>
      <c r="G9" s="13">
        <v>0.78776620370370376</v>
      </c>
      <c r="H9" s="13">
        <v>3.2754629629629661E-3</v>
      </c>
      <c r="I9" s="8">
        <v>34</v>
      </c>
      <c r="J9" s="23">
        <v>8.3333333333333339E-4</v>
      </c>
      <c r="K9">
        <v>0.88235294117647056</v>
      </c>
      <c r="L9">
        <v>0.7142857142857143</v>
      </c>
      <c r="M9">
        <f>L9+K9</f>
        <v>1.596638655462185</v>
      </c>
      <c r="N9">
        <v>5</v>
      </c>
    </row>
    <row r="10" spans="1:14" x14ac:dyDescent="0.25">
      <c r="A10" s="5">
        <v>28</v>
      </c>
      <c r="B10" s="6">
        <v>131</v>
      </c>
      <c r="C10" s="6" t="s">
        <v>59</v>
      </c>
      <c r="D10" s="6" t="s">
        <v>44</v>
      </c>
      <c r="E10" s="6" t="s">
        <v>13</v>
      </c>
      <c r="F10" s="11">
        <v>0.78495370370370365</v>
      </c>
      <c r="G10" s="11">
        <v>0.78809027777777785</v>
      </c>
      <c r="H10" s="11">
        <v>3.1365740740740763E-3</v>
      </c>
      <c r="I10" s="6">
        <v>31</v>
      </c>
      <c r="J10" s="22">
        <v>6.9444444444444447E-4</v>
      </c>
      <c r="K10">
        <v>0.82352941176470584</v>
      </c>
      <c r="L10">
        <v>0.9285714285714286</v>
      </c>
      <c r="M10">
        <f>L10+K10</f>
        <v>1.7521008403361344</v>
      </c>
      <c r="N10">
        <v>6</v>
      </c>
    </row>
    <row r="11" spans="1:14" x14ac:dyDescent="0.25">
      <c r="A11" s="25"/>
      <c r="B11" s="17"/>
      <c r="C11" s="15"/>
      <c r="D11" s="15"/>
      <c r="E11" s="15"/>
      <c r="F11" s="16"/>
      <c r="G11" s="16"/>
      <c r="H11" s="16"/>
      <c r="I11" s="17"/>
      <c r="J11" s="26"/>
    </row>
    <row r="12" spans="1:14" x14ac:dyDescent="0.25">
      <c r="A12" s="25"/>
      <c r="B12" s="17"/>
      <c r="C12" s="15"/>
      <c r="D12" s="15"/>
      <c r="E12" s="15"/>
      <c r="F12" s="16"/>
      <c r="G12" s="16"/>
      <c r="H12" s="16"/>
      <c r="I12" s="17"/>
      <c r="J12" s="26"/>
    </row>
    <row r="13" spans="1:14" x14ac:dyDescent="0.25">
      <c r="A13" s="25"/>
      <c r="B13" s="17"/>
      <c r="C13" s="15"/>
      <c r="D13" s="15"/>
      <c r="E13" s="15"/>
      <c r="F13" s="16"/>
      <c r="G13" s="16"/>
      <c r="H13" s="16"/>
      <c r="I13" s="17"/>
      <c r="J13" s="26"/>
    </row>
    <row r="14" spans="1:14" x14ac:dyDescent="0.25">
      <c r="A14" s="25"/>
      <c r="B14" s="17"/>
      <c r="C14" s="15"/>
      <c r="D14" s="15"/>
      <c r="E14" s="15"/>
      <c r="F14" s="16"/>
      <c r="G14" s="16"/>
      <c r="H14" s="16"/>
      <c r="I14" s="17"/>
      <c r="J14" s="26"/>
    </row>
    <row r="15" spans="1:14" x14ac:dyDescent="0.25">
      <c r="A15" s="25"/>
      <c r="B15" s="17"/>
      <c r="C15" s="15"/>
      <c r="D15" s="15"/>
      <c r="E15" s="15"/>
      <c r="F15" s="16"/>
      <c r="G15" s="16"/>
      <c r="H15" s="16"/>
      <c r="I15" s="17"/>
      <c r="J15" s="26"/>
    </row>
    <row r="16" spans="1:14" x14ac:dyDescent="0.25">
      <c r="A16" s="25"/>
      <c r="B16" s="17"/>
      <c r="C16" s="15"/>
      <c r="D16" s="15"/>
      <c r="E16" s="15"/>
      <c r="F16" s="16"/>
      <c r="G16" s="16"/>
      <c r="H16" s="16"/>
      <c r="I16" s="17"/>
      <c r="J16" s="26"/>
    </row>
    <row r="17" spans="1:10" x14ac:dyDescent="0.25">
      <c r="A17" s="25"/>
      <c r="B17" s="17"/>
      <c r="C17" s="15"/>
      <c r="D17" s="15"/>
      <c r="E17" s="15"/>
      <c r="F17" s="16"/>
      <c r="G17" s="16"/>
      <c r="H17" s="16"/>
      <c r="I17" s="17"/>
      <c r="J17" s="26"/>
    </row>
    <row r="18" spans="1:10" x14ac:dyDescent="0.25">
      <c r="A18" s="25"/>
      <c r="B18" s="17"/>
      <c r="C18" s="15"/>
      <c r="D18" s="15"/>
      <c r="E18" s="15"/>
      <c r="F18" s="16"/>
      <c r="G18" s="16"/>
      <c r="H18" s="16"/>
      <c r="I18" s="17"/>
      <c r="J18" s="26"/>
    </row>
    <row r="19" spans="1:10" x14ac:dyDescent="0.25">
      <c r="A19" s="25"/>
      <c r="B19" s="17"/>
      <c r="C19" s="15"/>
      <c r="D19" s="15"/>
      <c r="E19" s="15"/>
      <c r="F19" s="16"/>
      <c r="G19" s="16"/>
      <c r="H19" s="16"/>
      <c r="I19" s="17"/>
      <c r="J19" s="26"/>
    </row>
    <row r="20" spans="1:10" x14ac:dyDescent="0.25">
      <c r="A20" s="25"/>
      <c r="B20" s="17"/>
      <c r="C20" s="15"/>
      <c r="D20" s="15"/>
      <c r="E20" s="15"/>
      <c r="F20" s="16"/>
      <c r="G20" s="16"/>
      <c r="H20" s="16"/>
      <c r="I20" s="17"/>
      <c r="J20" s="26"/>
    </row>
    <row r="21" spans="1:10" x14ac:dyDescent="0.25">
      <c r="A21" s="25"/>
      <c r="B21" s="17"/>
      <c r="C21" s="15"/>
      <c r="D21" s="15"/>
      <c r="E21" s="15"/>
      <c r="F21" s="16"/>
      <c r="G21" s="16"/>
      <c r="H21" s="16"/>
      <c r="I21" s="17"/>
      <c r="J21" s="26"/>
    </row>
    <row r="22" spans="1:10" x14ac:dyDescent="0.25">
      <c r="A22" s="25"/>
      <c r="B22" s="17"/>
      <c r="C22" s="15"/>
      <c r="D22" s="15"/>
      <c r="E22" s="15"/>
      <c r="F22" s="16"/>
      <c r="G22" s="16"/>
      <c r="H22" s="16"/>
      <c r="I22" s="17"/>
      <c r="J22" s="26"/>
    </row>
    <row r="23" spans="1:10" x14ac:dyDescent="0.25">
      <c r="A23" s="25"/>
      <c r="B23" s="17"/>
      <c r="C23" s="15"/>
      <c r="D23" s="15"/>
      <c r="E23" s="15"/>
      <c r="F23" s="16"/>
      <c r="G23" s="16"/>
      <c r="H23" s="16"/>
      <c r="I23" s="17"/>
      <c r="J23" s="26"/>
    </row>
    <row r="24" spans="1:10" x14ac:dyDescent="0.25">
      <c r="A24" s="25"/>
      <c r="B24" s="17"/>
      <c r="C24" s="15"/>
      <c r="D24" s="15"/>
      <c r="E24" s="15"/>
      <c r="F24" s="16"/>
      <c r="G24" s="16"/>
      <c r="H24" s="16"/>
      <c r="I24" s="17"/>
      <c r="J24" s="26"/>
    </row>
    <row r="25" spans="1:10" x14ac:dyDescent="0.25">
      <c r="A25" s="25"/>
      <c r="B25" s="17"/>
      <c r="C25" s="15"/>
      <c r="D25" s="15"/>
      <c r="E25" s="15"/>
      <c r="F25" s="16"/>
      <c r="G25" s="16"/>
      <c r="H25" s="16"/>
      <c r="I25" s="17"/>
      <c r="J25" s="26"/>
    </row>
    <row r="26" spans="1:10" x14ac:dyDescent="0.25">
      <c r="A26" s="25"/>
      <c r="B26" s="17"/>
      <c r="C26" s="15"/>
      <c r="D26" s="15"/>
      <c r="E26" s="15"/>
      <c r="F26" s="16"/>
      <c r="G26" s="16"/>
      <c r="H26" s="16"/>
      <c r="I26" s="17"/>
      <c r="J26" s="26"/>
    </row>
    <row r="27" spans="1:10" x14ac:dyDescent="0.25">
      <c r="A27" s="25"/>
      <c r="B27" s="17"/>
      <c r="C27" s="15"/>
      <c r="D27" s="15"/>
      <c r="E27" s="15"/>
      <c r="F27" s="16"/>
      <c r="G27" s="16"/>
      <c r="H27" s="16"/>
      <c r="I27" s="17"/>
      <c r="J27" s="26"/>
    </row>
    <row r="28" spans="1:10" x14ac:dyDescent="0.25">
      <c r="A28" s="25"/>
      <c r="B28" s="17"/>
      <c r="C28" s="15"/>
      <c r="D28" s="15"/>
      <c r="E28" s="15"/>
      <c r="F28" s="16"/>
      <c r="G28" s="16"/>
      <c r="H28" s="16"/>
      <c r="I28" s="17"/>
      <c r="J28" s="26"/>
    </row>
    <row r="29" spans="1:10" x14ac:dyDescent="0.25">
      <c r="A29" s="25"/>
      <c r="B29" s="17"/>
      <c r="C29" s="15"/>
      <c r="D29" s="15"/>
      <c r="E29" s="15"/>
      <c r="F29" s="16"/>
      <c r="G29" s="16"/>
      <c r="H29" s="16"/>
      <c r="I29" s="17"/>
      <c r="J29" s="26"/>
    </row>
    <row r="30" spans="1:10" x14ac:dyDescent="0.25">
      <c r="A30" s="25"/>
      <c r="B30" s="17"/>
      <c r="C30" s="15"/>
      <c r="D30" s="15"/>
      <c r="E30" s="15"/>
      <c r="F30" s="16"/>
      <c r="G30" s="16"/>
      <c r="H30" s="16"/>
      <c r="I30" s="17"/>
      <c r="J30" s="26"/>
    </row>
    <row r="31" spans="1:10" x14ac:dyDescent="0.25">
      <c r="A31" s="25"/>
      <c r="B31" s="17"/>
      <c r="C31" s="15"/>
      <c r="D31" s="15"/>
      <c r="E31" s="15"/>
      <c r="F31" s="16"/>
      <c r="G31" s="16"/>
      <c r="H31" s="16"/>
      <c r="I31" s="17"/>
      <c r="J31" s="26"/>
    </row>
    <row r="32" spans="1:10" x14ac:dyDescent="0.25">
      <c r="A32" s="25"/>
      <c r="B32" s="17"/>
      <c r="C32" s="15"/>
      <c r="D32" s="15"/>
      <c r="E32" s="15"/>
      <c r="F32" s="16"/>
      <c r="G32" s="16"/>
      <c r="H32" s="16"/>
      <c r="I32" s="17"/>
      <c r="J32" s="26"/>
    </row>
    <row r="33" spans="1:10" x14ac:dyDescent="0.25">
      <c r="A33" s="25"/>
      <c r="B33" s="17"/>
      <c r="C33" s="15"/>
      <c r="D33" s="15"/>
      <c r="E33" s="15"/>
      <c r="F33" s="16"/>
      <c r="G33" s="16"/>
      <c r="H33" s="16"/>
      <c r="I33" s="17"/>
      <c r="J33" s="26"/>
    </row>
    <row r="34" spans="1:10" x14ac:dyDescent="0.25">
      <c r="A34" s="25"/>
      <c r="B34" s="17"/>
      <c r="C34" s="15"/>
      <c r="D34" s="15"/>
      <c r="E34" s="15"/>
      <c r="F34" s="16"/>
      <c r="G34" s="16"/>
      <c r="H34" s="16"/>
      <c r="I34" s="17"/>
      <c r="J34" s="26"/>
    </row>
    <row r="35" spans="1:10" x14ac:dyDescent="0.25">
      <c r="A35" s="25"/>
      <c r="B35" s="17"/>
      <c r="C35" s="15"/>
      <c r="D35" s="15"/>
      <c r="E35" s="15"/>
      <c r="F35" s="16"/>
      <c r="G35" s="16"/>
      <c r="H35" s="16"/>
      <c r="I35" s="17"/>
      <c r="J35" s="26"/>
    </row>
  </sheetData>
  <autoFilter ref="A1:N1" xr:uid="{90C71C3B-2CDE-4659-98DF-17155F104443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ED0AA-1472-4FA5-8824-DA74EF389916}">
  <dimension ref="A1:K11"/>
  <sheetViews>
    <sheetView tabSelected="1" workbookViewId="0">
      <selection activeCell="E9" sqref="E9"/>
    </sheetView>
  </sheetViews>
  <sheetFormatPr defaultRowHeight="15" x14ac:dyDescent="0.25"/>
  <cols>
    <col min="1" max="1" width="15.28515625" bestFit="1" customWidth="1"/>
  </cols>
  <sheetData>
    <row r="1" spans="1:11" x14ac:dyDescent="0.25">
      <c r="A1" t="s">
        <v>84</v>
      </c>
      <c r="B1" t="s">
        <v>96</v>
      </c>
      <c r="C1" t="s">
        <v>4</v>
      </c>
    </row>
    <row r="2" spans="1:11" x14ac:dyDescent="0.25">
      <c r="A2" s="1" t="s">
        <v>12</v>
      </c>
      <c r="B2">
        <v>2.749211019490255</v>
      </c>
      <c r="C2">
        <v>1</v>
      </c>
      <c r="K2" s="1"/>
    </row>
    <row r="3" spans="1:11" x14ac:dyDescent="0.25">
      <c r="A3" s="1" t="s">
        <v>9</v>
      </c>
      <c r="B3">
        <v>1.6666666666666667</v>
      </c>
      <c r="C3">
        <v>2</v>
      </c>
      <c r="K3" s="1"/>
    </row>
    <row r="4" spans="1:11" x14ac:dyDescent="0.25">
      <c r="A4" s="1" t="s">
        <v>20</v>
      </c>
      <c r="B4">
        <v>0.84798534798534797</v>
      </c>
      <c r="C4">
        <v>3</v>
      </c>
      <c r="K4" s="1"/>
    </row>
    <row r="5" spans="1:11" x14ac:dyDescent="0.25">
      <c r="A5" s="1" t="s">
        <v>29</v>
      </c>
      <c r="B5">
        <v>0.26641414141414144</v>
      </c>
      <c r="C5">
        <v>4</v>
      </c>
      <c r="K5" s="1"/>
    </row>
    <row r="6" spans="1:11" x14ac:dyDescent="0.25">
      <c r="A6" s="1" t="s">
        <v>23</v>
      </c>
      <c r="B6">
        <v>0.2</v>
      </c>
      <c r="C6">
        <v>5</v>
      </c>
      <c r="K6" s="1"/>
    </row>
    <row r="7" spans="1:11" x14ac:dyDescent="0.25">
      <c r="A7" s="1" t="s">
        <v>36</v>
      </c>
      <c r="B7">
        <v>0.14166666666666666</v>
      </c>
      <c r="C7">
        <v>6</v>
      </c>
      <c r="K7" s="1"/>
    </row>
    <row r="8" spans="1:11" x14ac:dyDescent="0.25">
      <c r="A8" s="1" t="s">
        <v>39</v>
      </c>
      <c r="B8">
        <v>0.13852813852813853</v>
      </c>
      <c r="C8">
        <v>7</v>
      </c>
      <c r="K8" s="1"/>
    </row>
    <row r="9" spans="1:11" x14ac:dyDescent="0.25">
      <c r="A9" s="1" t="s">
        <v>33</v>
      </c>
      <c r="B9">
        <v>0.1111111111111111</v>
      </c>
      <c r="C9">
        <v>8</v>
      </c>
      <c r="K9" s="1"/>
    </row>
    <row r="10" spans="1:11" x14ac:dyDescent="0.25">
      <c r="A10" s="1" t="s">
        <v>44</v>
      </c>
      <c r="B10">
        <v>0.10714285714285714</v>
      </c>
      <c r="C10">
        <v>9</v>
      </c>
      <c r="K10" s="1"/>
    </row>
    <row r="11" spans="1:11" x14ac:dyDescent="0.25">
      <c r="A11" s="1" t="s">
        <v>50</v>
      </c>
      <c r="B11">
        <v>5.2631578947368418E-2</v>
      </c>
      <c r="C11">
        <v>10</v>
      </c>
      <c r="K11" s="1"/>
    </row>
  </sheetData>
  <autoFilter ref="A1:C49" xr:uid="{184ED0AA-1472-4FA5-8824-DA74EF389916}">
    <sortState xmlns:xlrd2="http://schemas.microsoft.com/office/spreadsheetml/2017/richdata2" ref="A2:C49">
      <sortCondition descending="1" ref="B1:B49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23EC5-1704-423D-AC53-968B282BCD41}">
  <dimension ref="A1:K35"/>
  <sheetViews>
    <sheetView workbookViewId="0">
      <selection activeCell="K2" sqref="K2"/>
    </sheetView>
  </sheetViews>
  <sheetFormatPr defaultRowHeight="15" x14ac:dyDescent="0.25"/>
  <cols>
    <col min="3" max="3" width="27" bestFit="1" customWidth="1"/>
    <col min="4" max="4" width="15.28515625" bestFit="1" customWidth="1"/>
    <col min="5" max="5" width="5" bestFit="1" customWidth="1"/>
    <col min="6" max="8" width="8.140625" bestFit="1" customWidth="1"/>
    <col min="9" max="9" width="7.42578125" bestFit="1" customWidth="1"/>
    <col min="10" max="10" width="8.140625" bestFit="1" customWidth="1"/>
  </cols>
  <sheetData>
    <row r="1" spans="1:11" x14ac:dyDescent="0.25">
      <c r="A1" s="4" t="s">
        <v>87</v>
      </c>
      <c r="B1" s="4" t="s">
        <v>0</v>
      </c>
      <c r="C1" s="4" t="s">
        <v>1</v>
      </c>
      <c r="D1" s="4" t="s">
        <v>84</v>
      </c>
      <c r="E1" s="4" t="s">
        <v>2</v>
      </c>
      <c r="F1" s="4" t="s">
        <v>3</v>
      </c>
      <c r="G1" s="4" t="s">
        <v>88</v>
      </c>
      <c r="H1" s="4" t="s">
        <v>5</v>
      </c>
      <c r="I1" s="3" t="s">
        <v>89</v>
      </c>
      <c r="J1" s="9" t="s">
        <v>6</v>
      </c>
      <c r="K1" s="24" t="s">
        <v>91</v>
      </c>
    </row>
    <row r="2" spans="1:11" x14ac:dyDescent="0.25">
      <c r="A2" s="6">
        <v>1</v>
      </c>
      <c r="B2" s="6">
        <v>1</v>
      </c>
      <c r="C2" s="10" t="s">
        <v>11</v>
      </c>
      <c r="D2" s="10" t="s">
        <v>12</v>
      </c>
      <c r="E2" s="10" t="s">
        <v>13</v>
      </c>
      <c r="F2" s="11">
        <v>0.77083333333333337</v>
      </c>
      <c r="G2" s="11">
        <v>0.77327546296296301</v>
      </c>
      <c r="H2" s="11">
        <v>2.4421296296296344E-3</v>
      </c>
      <c r="I2" s="5">
        <v>1</v>
      </c>
      <c r="J2" s="22"/>
      <c r="K2">
        <f>A2/34</f>
        <v>2.9411764705882353E-2</v>
      </c>
    </row>
    <row r="3" spans="1:11" x14ac:dyDescent="0.25">
      <c r="A3" s="8">
        <v>2</v>
      </c>
      <c r="B3" s="8">
        <v>136</v>
      </c>
      <c r="C3" s="12" t="s">
        <v>15</v>
      </c>
      <c r="D3" s="12" t="s">
        <v>12</v>
      </c>
      <c r="E3" s="12" t="s">
        <v>13</v>
      </c>
      <c r="F3" s="13">
        <v>0.78553240740740737</v>
      </c>
      <c r="G3" s="13">
        <v>0.78798611111111116</v>
      </c>
      <c r="H3" s="13">
        <v>2.4537037037037079E-3</v>
      </c>
      <c r="I3" s="7">
        <v>2</v>
      </c>
      <c r="J3" s="23">
        <v>1.1574074074074073E-5</v>
      </c>
      <c r="K3">
        <f>A3/34</f>
        <v>5.8823529411764705E-2</v>
      </c>
    </row>
    <row r="4" spans="1:11" x14ac:dyDescent="0.25">
      <c r="A4" s="6">
        <v>3</v>
      </c>
      <c r="B4" s="6">
        <v>122</v>
      </c>
      <c r="C4" s="10" t="s">
        <v>17</v>
      </c>
      <c r="D4" s="10" t="s">
        <v>8</v>
      </c>
      <c r="E4" s="10" t="s">
        <v>13</v>
      </c>
      <c r="F4" s="11">
        <v>0.78391203703703705</v>
      </c>
      <c r="G4" s="11">
        <v>0.78637731481481488</v>
      </c>
      <c r="H4" s="11">
        <v>2.4652777777777815E-3</v>
      </c>
      <c r="I4" s="5">
        <v>3</v>
      </c>
      <c r="J4" s="22">
        <v>2.3148148148148147E-5</v>
      </c>
      <c r="K4">
        <f>A4/34</f>
        <v>8.8235294117647065E-2</v>
      </c>
    </row>
    <row r="5" spans="1:11" x14ac:dyDescent="0.25">
      <c r="A5" s="8">
        <v>4</v>
      </c>
      <c r="B5" s="8">
        <v>132</v>
      </c>
      <c r="C5" s="12" t="s">
        <v>19</v>
      </c>
      <c r="D5" s="12" t="s">
        <v>20</v>
      </c>
      <c r="E5" s="12" t="s">
        <v>13</v>
      </c>
      <c r="F5" s="13">
        <v>0.78506944444444449</v>
      </c>
      <c r="G5" s="13">
        <v>0.78756944444444443</v>
      </c>
      <c r="H5" s="13">
        <v>2.5000000000000022E-3</v>
      </c>
      <c r="I5" s="7">
        <v>4</v>
      </c>
      <c r="J5" s="23">
        <v>5.7870370370370366E-5</v>
      </c>
      <c r="K5">
        <f>A5/34</f>
        <v>0.11764705882352941</v>
      </c>
    </row>
    <row r="6" spans="1:11" x14ac:dyDescent="0.25">
      <c r="A6" s="6">
        <v>5</v>
      </c>
      <c r="B6" s="6">
        <v>31</v>
      </c>
      <c r="C6" s="10" t="s">
        <v>22</v>
      </c>
      <c r="D6" s="10" t="s">
        <v>23</v>
      </c>
      <c r="E6" s="10" t="s">
        <v>13</v>
      </c>
      <c r="F6" s="11">
        <v>0.78159722222222228</v>
      </c>
      <c r="G6" s="11">
        <v>0.78410879629629637</v>
      </c>
      <c r="H6" s="11">
        <v>2.5115740740740758E-3</v>
      </c>
      <c r="I6" s="5">
        <v>5</v>
      </c>
      <c r="J6" s="22">
        <v>6.9444444444444444E-5</v>
      </c>
      <c r="K6">
        <f>A6/34</f>
        <v>0.14705882352941177</v>
      </c>
    </row>
    <row r="7" spans="1:11" x14ac:dyDescent="0.25">
      <c r="A7" s="8">
        <v>6</v>
      </c>
      <c r="B7" s="8">
        <v>125</v>
      </c>
      <c r="C7" s="12" t="s">
        <v>25</v>
      </c>
      <c r="D7" s="12" t="s">
        <v>9</v>
      </c>
      <c r="E7" s="12" t="s">
        <v>13</v>
      </c>
      <c r="F7" s="13">
        <v>0.78425925925925921</v>
      </c>
      <c r="G7" s="13">
        <v>0.78681712962962969</v>
      </c>
      <c r="H7" s="13">
        <v>2.5578703703703701E-3</v>
      </c>
      <c r="I7" s="7">
        <v>6</v>
      </c>
      <c r="J7" s="23">
        <v>1.1574074074074073E-4</v>
      </c>
      <c r="K7">
        <f>A7/34</f>
        <v>0.17647058823529413</v>
      </c>
    </row>
    <row r="8" spans="1:11" x14ac:dyDescent="0.25">
      <c r="A8" s="6">
        <v>7</v>
      </c>
      <c r="B8" s="6">
        <v>140</v>
      </c>
      <c r="C8" s="10" t="s">
        <v>27</v>
      </c>
      <c r="D8" s="10" t="s">
        <v>8</v>
      </c>
      <c r="E8" s="10" t="s">
        <v>13</v>
      </c>
      <c r="F8" s="11">
        <v>0.78599537037037037</v>
      </c>
      <c r="G8" s="11">
        <v>0.78856481481481489</v>
      </c>
      <c r="H8" s="11">
        <v>2.5694444444444436E-3</v>
      </c>
      <c r="I8" s="5">
        <v>7</v>
      </c>
      <c r="J8" s="22">
        <v>1.273148148148148E-4</v>
      </c>
      <c r="K8">
        <f>A8/34</f>
        <v>0.20588235294117646</v>
      </c>
    </row>
    <row r="9" spans="1:11" x14ac:dyDescent="0.25">
      <c r="A9" s="8">
        <v>8</v>
      </c>
      <c r="B9" s="8">
        <v>128</v>
      </c>
      <c r="C9" s="12" t="s">
        <v>30</v>
      </c>
      <c r="D9" s="12" t="s">
        <v>12</v>
      </c>
      <c r="E9" s="12" t="s">
        <v>13</v>
      </c>
      <c r="F9" s="13">
        <v>0.78460648148148149</v>
      </c>
      <c r="G9" s="13">
        <v>0.78719907407407408</v>
      </c>
      <c r="H9" s="13">
        <v>2.5925925925925977E-3</v>
      </c>
      <c r="I9" s="7">
        <v>8</v>
      </c>
      <c r="J9" s="23">
        <v>1.5046296296296297E-4</v>
      </c>
      <c r="K9">
        <f>A9/34</f>
        <v>0.23529411764705882</v>
      </c>
    </row>
    <row r="10" spans="1:11" x14ac:dyDescent="0.25">
      <c r="A10" s="6">
        <v>9</v>
      </c>
      <c r="B10" s="6">
        <v>58</v>
      </c>
      <c r="C10" s="10" t="s">
        <v>32</v>
      </c>
      <c r="D10" s="10" t="s">
        <v>33</v>
      </c>
      <c r="E10" s="10" t="s">
        <v>13</v>
      </c>
      <c r="F10" s="11">
        <v>0.78194444444444444</v>
      </c>
      <c r="G10" s="11">
        <v>0.78461805555555564</v>
      </c>
      <c r="H10" s="11">
        <v>2.6736111111111127E-3</v>
      </c>
      <c r="I10" s="5">
        <v>9</v>
      </c>
      <c r="J10" s="22">
        <v>2.3148148148148146E-4</v>
      </c>
      <c r="K10">
        <f>A10/34</f>
        <v>0.26470588235294118</v>
      </c>
    </row>
    <row r="11" spans="1:11" x14ac:dyDescent="0.25">
      <c r="A11" s="8">
        <v>9</v>
      </c>
      <c r="B11" s="8">
        <v>305</v>
      </c>
      <c r="C11" s="12" t="s">
        <v>34</v>
      </c>
      <c r="D11" s="12" t="s">
        <v>20</v>
      </c>
      <c r="E11" s="12" t="s">
        <v>13</v>
      </c>
      <c r="F11" s="13">
        <v>0.78611111111111109</v>
      </c>
      <c r="G11" s="13">
        <v>0.78878472222222229</v>
      </c>
      <c r="H11" s="13">
        <v>2.6736111111111127E-3</v>
      </c>
      <c r="I11" s="7">
        <v>9</v>
      </c>
      <c r="J11" s="23">
        <v>2.3148148148148146E-4</v>
      </c>
      <c r="K11">
        <f>A11/34</f>
        <v>0.26470588235294118</v>
      </c>
    </row>
    <row r="12" spans="1:11" x14ac:dyDescent="0.25">
      <c r="A12" s="6">
        <v>11</v>
      </c>
      <c r="B12" s="6">
        <v>7</v>
      </c>
      <c r="C12" s="10" t="s">
        <v>38</v>
      </c>
      <c r="D12" s="10" t="s">
        <v>39</v>
      </c>
      <c r="E12" s="10" t="s">
        <v>13</v>
      </c>
      <c r="F12" s="11">
        <v>0.78125</v>
      </c>
      <c r="G12" s="11">
        <v>0.78393518518518523</v>
      </c>
      <c r="H12" s="11">
        <v>2.6851851851851863E-3</v>
      </c>
      <c r="I12" s="5">
        <v>11</v>
      </c>
      <c r="J12" s="22">
        <v>2.4305555555555552E-4</v>
      </c>
      <c r="K12">
        <f>A12/34</f>
        <v>0.3235294117647059</v>
      </c>
    </row>
    <row r="13" spans="1:11" x14ac:dyDescent="0.25">
      <c r="A13" s="8">
        <v>11</v>
      </c>
      <c r="B13" s="8">
        <v>82</v>
      </c>
      <c r="C13" s="12" t="s">
        <v>40</v>
      </c>
      <c r="D13" s="12" t="s">
        <v>8</v>
      </c>
      <c r="E13" s="12" t="s">
        <v>13</v>
      </c>
      <c r="F13" s="13">
        <v>0.78229166666666672</v>
      </c>
      <c r="G13" s="13">
        <v>0.78497685185185184</v>
      </c>
      <c r="H13" s="13">
        <v>2.6851851851851863E-3</v>
      </c>
      <c r="I13" s="7">
        <v>11</v>
      </c>
      <c r="J13" s="23">
        <v>2.4305555555555552E-4</v>
      </c>
      <c r="K13">
        <f>A13/34</f>
        <v>0.3235294117647059</v>
      </c>
    </row>
    <row r="14" spans="1:11" x14ac:dyDescent="0.25">
      <c r="A14" s="6">
        <v>13</v>
      </c>
      <c r="B14" s="6">
        <v>123</v>
      </c>
      <c r="C14" s="10" t="s">
        <v>42</v>
      </c>
      <c r="D14" s="10" t="s">
        <v>8</v>
      </c>
      <c r="E14" s="10" t="s">
        <v>13</v>
      </c>
      <c r="F14" s="11">
        <v>0.78402777777777777</v>
      </c>
      <c r="G14" s="11">
        <v>0.78673611111111119</v>
      </c>
      <c r="H14" s="11">
        <v>2.7083333333333334E-3</v>
      </c>
      <c r="I14" s="5">
        <v>13</v>
      </c>
      <c r="J14" s="22">
        <v>2.6620370370370372E-4</v>
      </c>
      <c r="K14">
        <f>A14/34</f>
        <v>0.38235294117647056</v>
      </c>
    </row>
    <row r="15" spans="1:11" x14ac:dyDescent="0.25">
      <c r="A15" s="8">
        <v>14</v>
      </c>
      <c r="B15" s="8">
        <v>12</v>
      </c>
      <c r="C15" s="12" t="s">
        <v>43</v>
      </c>
      <c r="D15" s="12" t="s">
        <v>44</v>
      </c>
      <c r="E15" s="12" t="s">
        <v>13</v>
      </c>
      <c r="F15" s="13">
        <v>0.78136574074074072</v>
      </c>
      <c r="G15" s="13">
        <v>0.78408564814814818</v>
      </c>
      <c r="H15" s="13">
        <v>2.719907407407407E-3</v>
      </c>
      <c r="I15" s="7">
        <v>14</v>
      </c>
      <c r="J15" s="23">
        <v>2.7777777777777778E-4</v>
      </c>
      <c r="K15">
        <f>A15/34</f>
        <v>0.41176470588235292</v>
      </c>
    </row>
    <row r="16" spans="1:11" x14ac:dyDescent="0.25">
      <c r="A16" s="6">
        <v>15</v>
      </c>
      <c r="B16" s="6">
        <v>3</v>
      </c>
      <c r="C16" s="10" t="s">
        <v>45</v>
      </c>
      <c r="D16" s="10" t="s">
        <v>12</v>
      </c>
      <c r="E16" s="10" t="s">
        <v>13</v>
      </c>
      <c r="F16" s="11">
        <v>0.77094907407407409</v>
      </c>
      <c r="G16" s="11">
        <v>0.77372685185185186</v>
      </c>
      <c r="H16" s="11">
        <v>2.7777777777777818E-3</v>
      </c>
      <c r="I16" s="5">
        <v>15</v>
      </c>
      <c r="J16" s="22">
        <v>3.3564814814814812E-4</v>
      </c>
      <c r="K16">
        <f>A16/34</f>
        <v>0.44117647058823528</v>
      </c>
    </row>
    <row r="17" spans="1:11" x14ac:dyDescent="0.25">
      <c r="A17" s="8">
        <v>16</v>
      </c>
      <c r="B17" s="8">
        <v>137</v>
      </c>
      <c r="C17" s="12" t="s">
        <v>46</v>
      </c>
      <c r="D17" s="12" t="s">
        <v>12</v>
      </c>
      <c r="E17" s="12" t="s">
        <v>13</v>
      </c>
      <c r="F17" s="13">
        <v>0.7856481481481481</v>
      </c>
      <c r="G17" s="13">
        <v>0.78843750000000001</v>
      </c>
      <c r="H17" s="13">
        <v>2.7893518518518554E-3</v>
      </c>
      <c r="I17" s="7">
        <v>16</v>
      </c>
      <c r="J17" s="23">
        <v>3.4722222222222224E-4</v>
      </c>
      <c r="K17">
        <f>A17/34</f>
        <v>0.47058823529411764</v>
      </c>
    </row>
    <row r="18" spans="1:11" x14ac:dyDescent="0.25">
      <c r="A18" s="6">
        <v>16</v>
      </c>
      <c r="B18" s="6">
        <v>139</v>
      </c>
      <c r="C18" s="10" t="s">
        <v>47</v>
      </c>
      <c r="D18" s="10" t="s">
        <v>12</v>
      </c>
      <c r="E18" s="10" t="s">
        <v>13</v>
      </c>
      <c r="F18" s="11">
        <v>0.78587962962962965</v>
      </c>
      <c r="G18" s="11">
        <v>0.78866898148148157</v>
      </c>
      <c r="H18" s="11">
        <v>2.7893518518518554E-3</v>
      </c>
      <c r="I18" s="5">
        <v>16</v>
      </c>
      <c r="J18" s="22">
        <v>3.4722222222222224E-4</v>
      </c>
      <c r="K18">
        <f>A18/34</f>
        <v>0.47058823529411764</v>
      </c>
    </row>
    <row r="19" spans="1:11" x14ac:dyDescent="0.25">
      <c r="A19" s="8">
        <v>18</v>
      </c>
      <c r="B19" s="8">
        <v>5</v>
      </c>
      <c r="C19" s="12" t="s">
        <v>48</v>
      </c>
      <c r="D19" s="12" t="s">
        <v>20</v>
      </c>
      <c r="E19" s="12" t="s">
        <v>13</v>
      </c>
      <c r="F19" s="13">
        <v>0.77106481481481481</v>
      </c>
      <c r="G19" s="13">
        <v>0.77388888888888896</v>
      </c>
      <c r="H19" s="13">
        <v>2.8240740740740761E-3</v>
      </c>
      <c r="I19" s="7">
        <v>18</v>
      </c>
      <c r="J19" s="23">
        <v>3.8194444444444446E-4</v>
      </c>
      <c r="K19">
        <f>A19/34</f>
        <v>0.52941176470588236</v>
      </c>
    </row>
    <row r="20" spans="1:11" x14ac:dyDescent="0.25">
      <c r="A20" s="6">
        <v>19</v>
      </c>
      <c r="B20" s="6">
        <v>37</v>
      </c>
      <c r="C20" s="10" t="s">
        <v>49</v>
      </c>
      <c r="D20" s="10" t="s">
        <v>50</v>
      </c>
      <c r="E20" s="10" t="s">
        <v>13</v>
      </c>
      <c r="F20" s="11">
        <v>0.781712962962963</v>
      </c>
      <c r="G20" s="11">
        <v>0.78454861111111118</v>
      </c>
      <c r="H20" s="11">
        <v>2.8356481481481496E-3</v>
      </c>
      <c r="I20" s="5">
        <v>19</v>
      </c>
      <c r="J20" s="22">
        <v>3.9351851851851852E-4</v>
      </c>
      <c r="K20">
        <f>A20/34</f>
        <v>0.55882352941176472</v>
      </c>
    </row>
    <row r="21" spans="1:11" x14ac:dyDescent="0.25">
      <c r="A21" s="8">
        <v>20</v>
      </c>
      <c r="B21" s="8">
        <v>117</v>
      </c>
      <c r="C21" s="12" t="s">
        <v>51</v>
      </c>
      <c r="D21" s="12" t="s">
        <v>20</v>
      </c>
      <c r="E21" s="12" t="s">
        <v>13</v>
      </c>
      <c r="F21" s="13">
        <v>0.78333333333333333</v>
      </c>
      <c r="G21" s="13">
        <v>0.7861921296296297</v>
      </c>
      <c r="H21" s="13">
        <v>2.8587962962962968E-3</v>
      </c>
      <c r="I21" s="7">
        <v>20</v>
      </c>
      <c r="J21" s="23">
        <v>4.1666666666666669E-4</v>
      </c>
      <c r="K21">
        <f>A21/34</f>
        <v>0.58823529411764708</v>
      </c>
    </row>
    <row r="22" spans="1:11" x14ac:dyDescent="0.25">
      <c r="A22" s="6">
        <v>21</v>
      </c>
      <c r="B22" s="6">
        <v>14</v>
      </c>
      <c r="C22" s="10" t="s">
        <v>52</v>
      </c>
      <c r="D22" s="10" t="s">
        <v>8</v>
      </c>
      <c r="E22" s="10" t="s">
        <v>13</v>
      </c>
      <c r="F22" s="11">
        <v>0.78148148148148144</v>
      </c>
      <c r="G22" s="11">
        <v>0.78436342592592601</v>
      </c>
      <c r="H22" s="11">
        <v>2.8819444444444439E-3</v>
      </c>
      <c r="I22" s="5">
        <v>21</v>
      </c>
      <c r="J22" s="22">
        <v>4.3981481481481481E-4</v>
      </c>
      <c r="K22">
        <f>A22/34</f>
        <v>0.61764705882352944</v>
      </c>
    </row>
    <row r="23" spans="1:11" x14ac:dyDescent="0.25">
      <c r="A23" s="8">
        <v>21</v>
      </c>
      <c r="B23" s="8">
        <v>130</v>
      </c>
      <c r="C23" s="12" t="s">
        <v>53</v>
      </c>
      <c r="D23" s="12" t="s">
        <v>39</v>
      </c>
      <c r="E23" s="12" t="s">
        <v>13</v>
      </c>
      <c r="F23" s="13">
        <v>0.78483796296296293</v>
      </c>
      <c r="G23" s="13">
        <v>0.78771990740740749</v>
      </c>
      <c r="H23" s="13">
        <v>2.8819444444444439E-3</v>
      </c>
      <c r="I23" s="7">
        <v>21</v>
      </c>
      <c r="J23" s="23">
        <v>4.3981481481481481E-4</v>
      </c>
      <c r="K23">
        <f>A23/34</f>
        <v>0.61764705882352944</v>
      </c>
    </row>
    <row r="24" spans="1:11" x14ac:dyDescent="0.25">
      <c r="A24" s="6">
        <v>23</v>
      </c>
      <c r="B24" s="6">
        <v>141</v>
      </c>
      <c r="C24" s="10" t="s">
        <v>54</v>
      </c>
      <c r="D24" s="10" t="s">
        <v>12</v>
      </c>
      <c r="E24" s="10" t="s">
        <v>13</v>
      </c>
      <c r="F24" s="11">
        <v>0.78749999999999998</v>
      </c>
      <c r="G24" s="11">
        <v>0.79040509259259262</v>
      </c>
      <c r="H24" s="11">
        <v>2.905092592592598E-3</v>
      </c>
      <c r="I24" s="5">
        <v>23</v>
      </c>
      <c r="J24" s="22">
        <v>4.6296296296296293E-4</v>
      </c>
      <c r="K24">
        <f>A24/34</f>
        <v>0.67647058823529416</v>
      </c>
    </row>
    <row r="25" spans="1:11" x14ac:dyDescent="0.25">
      <c r="A25" s="8">
        <v>24</v>
      </c>
      <c r="B25" s="8">
        <v>135</v>
      </c>
      <c r="C25" s="12" t="s">
        <v>55</v>
      </c>
      <c r="D25" s="12" t="s">
        <v>36</v>
      </c>
      <c r="E25" s="12" t="s">
        <v>13</v>
      </c>
      <c r="F25" s="13">
        <v>0.78541666666666665</v>
      </c>
      <c r="G25" s="13">
        <v>0.78837962962962971</v>
      </c>
      <c r="H25" s="13">
        <v>2.9629629629629659E-3</v>
      </c>
      <c r="I25" s="7">
        <v>25</v>
      </c>
      <c r="J25" s="23">
        <v>5.2083333333333333E-4</v>
      </c>
      <c r="K25">
        <f>A25/34</f>
        <v>0.70588235294117652</v>
      </c>
    </row>
    <row r="26" spans="1:11" x14ac:dyDescent="0.25">
      <c r="A26" s="6">
        <v>25</v>
      </c>
      <c r="B26" s="6">
        <v>66</v>
      </c>
      <c r="C26" s="10" t="s">
        <v>56</v>
      </c>
      <c r="D26" s="10" t="s">
        <v>12</v>
      </c>
      <c r="E26" s="10" t="s">
        <v>13</v>
      </c>
      <c r="F26" s="11">
        <v>0.78206018518518516</v>
      </c>
      <c r="G26" s="11">
        <v>0.78513888888888894</v>
      </c>
      <c r="H26" s="11">
        <v>3.0787037037037085E-3</v>
      </c>
      <c r="I26" s="5">
        <v>28</v>
      </c>
      <c r="J26" s="22">
        <v>6.3657407407407402E-4</v>
      </c>
      <c r="K26">
        <f>A26/34</f>
        <v>0.73529411764705888</v>
      </c>
    </row>
    <row r="27" spans="1:11" x14ac:dyDescent="0.25">
      <c r="A27" s="8">
        <v>26</v>
      </c>
      <c r="B27" s="8">
        <v>116</v>
      </c>
      <c r="C27" s="12" t="s">
        <v>57</v>
      </c>
      <c r="D27" s="12" t="s">
        <v>20</v>
      </c>
      <c r="E27" s="12" t="s">
        <v>13</v>
      </c>
      <c r="F27" s="13">
        <v>0.7832175925925926</v>
      </c>
      <c r="G27" s="13">
        <v>0.78631944444444446</v>
      </c>
      <c r="H27" s="13">
        <v>3.1018518518518556E-3</v>
      </c>
      <c r="I27" s="7">
        <v>29</v>
      </c>
      <c r="J27" s="23">
        <v>6.5972222222222213E-4</v>
      </c>
      <c r="K27">
        <f>A27/34</f>
        <v>0.76470588235294112</v>
      </c>
    </row>
    <row r="28" spans="1:11" x14ac:dyDescent="0.25">
      <c r="A28" s="6">
        <v>27</v>
      </c>
      <c r="B28" s="6">
        <v>67</v>
      </c>
      <c r="C28" s="10" t="s">
        <v>58</v>
      </c>
      <c r="D28" s="10" t="s">
        <v>8</v>
      </c>
      <c r="E28" s="10" t="s">
        <v>13</v>
      </c>
      <c r="F28" s="11">
        <v>0.78217592592592589</v>
      </c>
      <c r="G28" s="11">
        <v>0.78528935185185189</v>
      </c>
      <c r="H28" s="11">
        <v>3.1134259259259292E-3</v>
      </c>
      <c r="I28" s="5">
        <v>30</v>
      </c>
      <c r="J28" s="22">
        <v>6.7129629629629625E-4</v>
      </c>
      <c r="K28">
        <f>A28/34</f>
        <v>0.79411764705882348</v>
      </c>
    </row>
    <row r="29" spans="1:11" x14ac:dyDescent="0.25">
      <c r="A29" s="8">
        <v>28</v>
      </c>
      <c r="B29" s="8">
        <v>131</v>
      </c>
      <c r="C29" s="12" t="s">
        <v>59</v>
      </c>
      <c r="D29" s="12" t="s">
        <v>44</v>
      </c>
      <c r="E29" s="12" t="s">
        <v>13</v>
      </c>
      <c r="F29" s="13">
        <v>0.78495370370370365</v>
      </c>
      <c r="G29" s="13">
        <v>0.78809027777777785</v>
      </c>
      <c r="H29" s="13">
        <v>3.1365740740740763E-3</v>
      </c>
      <c r="I29" s="7">
        <v>31</v>
      </c>
      <c r="J29" s="23">
        <v>6.9444444444444447E-4</v>
      </c>
      <c r="K29">
        <f>A29/34</f>
        <v>0.82352941176470584</v>
      </c>
    </row>
    <row r="30" spans="1:11" x14ac:dyDescent="0.25">
      <c r="A30" s="6">
        <v>29</v>
      </c>
      <c r="B30" s="6">
        <v>84</v>
      </c>
      <c r="C30" s="10" t="s">
        <v>60</v>
      </c>
      <c r="D30" s="10" t="s">
        <v>12</v>
      </c>
      <c r="E30" s="10" t="s">
        <v>13</v>
      </c>
      <c r="F30" s="11">
        <v>0.78240740740740744</v>
      </c>
      <c r="G30" s="11">
        <v>0.78560185185185194</v>
      </c>
      <c r="H30" s="11">
        <v>3.1944444444444442E-3</v>
      </c>
      <c r="I30" s="5">
        <v>32</v>
      </c>
      <c r="J30" s="22">
        <v>7.5231481481481471E-4</v>
      </c>
      <c r="K30">
        <f>A30/34</f>
        <v>0.8529411764705882</v>
      </c>
    </row>
    <row r="31" spans="1:11" x14ac:dyDescent="0.25">
      <c r="A31" s="8">
        <v>30</v>
      </c>
      <c r="B31" s="8">
        <v>127</v>
      </c>
      <c r="C31" s="12" t="s">
        <v>61</v>
      </c>
      <c r="D31" s="12" t="s">
        <v>12</v>
      </c>
      <c r="E31" s="12" t="s">
        <v>13</v>
      </c>
      <c r="F31" s="13">
        <v>0.78449074074074077</v>
      </c>
      <c r="G31" s="13">
        <v>0.78776620370370376</v>
      </c>
      <c r="H31" s="13">
        <v>3.2754629629629661E-3</v>
      </c>
      <c r="I31" s="7">
        <v>34</v>
      </c>
      <c r="J31" s="23">
        <v>8.3333333333333339E-4</v>
      </c>
      <c r="K31">
        <f>A31/34</f>
        <v>0.88235294117647056</v>
      </c>
    </row>
    <row r="32" spans="1:11" x14ac:dyDescent="0.25">
      <c r="A32" s="6">
        <v>31</v>
      </c>
      <c r="B32" s="6">
        <v>120</v>
      </c>
      <c r="C32" s="10" t="s">
        <v>62</v>
      </c>
      <c r="D32" s="10" t="s">
        <v>8</v>
      </c>
      <c r="E32" s="10" t="s">
        <v>13</v>
      </c>
      <c r="F32" s="11">
        <v>0.7836805555555556</v>
      </c>
      <c r="G32" s="11">
        <v>0.78707175925925932</v>
      </c>
      <c r="H32" s="11">
        <v>3.3912037037037088E-3</v>
      </c>
      <c r="I32" s="5">
        <v>37</v>
      </c>
      <c r="J32" s="22">
        <v>9.4907407407407408E-4</v>
      </c>
      <c r="K32">
        <f>A32/34</f>
        <v>0.91176470588235292</v>
      </c>
    </row>
    <row r="33" spans="1:11" x14ac:dyDescent="0.25">
      <c r="A33" s="8">
        <v>32</v>
      </c>
      <c r="B33" s="8">
        <v>90</v>
      </c>
      <c r="C33" s="12" t="s">
        <v>63</v>
      </c>
      <c r="D33" s="12" t="s">
        <v>12</v>
      </c>
      <c r="E33" s="12" t="s">
        <v>13</v>
      </c>
      <c r="F33" s="13">
        <v>0.78252314814814816</v>
      </c>
      <c r="G33" s="13">
        <v>0.78605324074074079</v>
      </c>
      <c r="H33" s="13">
        <v>3.5300925925925916E-3</v>
      </c>
      <c r="I33" s="7">
        <v>41</v>
      </c>
      <c r="J33" s="23">
        <v>1.0879629629629629E-3</v>
      </c>
      <c r="K33">
        <f>A33/34</f>
        <v>0.94117647058823528</v>
      </c>
    </row>
    <row r="34" spans="1:11" x14ac:dyDescent="0.25">
      <c r="A34" s="6">
        <v>33</v>
      </c>
      <c r="B34" s="6">
        <v>114</v>
      </c>
      <c r="C34" s="10" t="s">
        <v>64</v>
      </c>
      <c r="D34" s="10" t="s">
        <v>29</v>
      </c>
      <c r="E34" s="10" t="s">
        <v>13</v>
      </c>
      <c r="F34" s="11">
        <v>0.78298611111111116</v>
      </c>
      <c r="G34" s="11">
        <v>0.78692129629629637</v>
      </c>
      <c r="H34" s="11">
        <v>3.9351851851851874E-3</v>
      </c>
      <c r="I34" s="5">
        <v>43</v>
      </c>
      <c r="J34" s="22">
        <v>1.4930555555555556E-3</v>
      </c>
      <c r="K34">
        <f>A34/34</f>
        <v>0.97058823529411764</v>
      </c>
    </row>
    <row r="35" spans="1:11" x14ac:dyDescent="0.25">
      <c r="A35" s="8"/>
      <c r="B35" s="8">
        <v>112</v>
      </c>
      <c r="C35" s="12" t="s">
        <v>66</v>
      </c>
      <c r="D35" s="12" t="s">
        <v>29</v>
      </c>
      <c r="E35" s="12" t="s">
        <v>13</v>
      </c>
      <c r="F35" s="13">
        <v>0.78275462962962961</v>
      </c>
      <c r="G35" s="13" t="s">
        <v>83</v>
      </c>
      <c r="H35" s="13" t="s">
        <v>83</v>
      </c>
      <c r="I35" s="7"/>
      <c r="J35" s="23"/>
    </row>
  </sheetData>
  <autoFilter ref="A1:K1" xr:uid="{7F423EC5-1704-423D-AC53-968B282BCD41}">
    <sortState xmlns:xlrd2="http://schemas.microsoft.com/office/spreadsheetml/2017/richdata2" ref="A2:K35">
      <sortCondition ref="A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0F670-BCFF-45D4-AFA2-3F65FACAEC80}">
  <dimension ref="A1:K14"/>
  <sheetViews>
    <sheetView workbookViewId="0">
      <selection activeCell="K13" sqref="K2:K13"/>
    </sheetView>
  </sheetViews>
  <sheetFormatPr defaultRowHeight="15" x14ac:dyDescent="0.25"/>
  <cols>
    <col min="1" max="1" width="8.28515625" bestFit="1" customWidth="1"/>
    <col min="2" max="2" width="4.5703125" bestFit="1" customWidth="1"/>
    <col min="3" max="3" width="17.85546875" bestFit="1" customWidth="1"/>
    <col min="4" max="4" width="10.7109375" bestFit="1" customWidth="1"/>
  </cols>
  <sheetData>
    <row r="1" spans="1:11" x14ac:dyDescent="0.25">
      <c r="A1" s="4" t="s">
        <v>85</v>
      </c>
      <c r="B1" s="4" t="s">
        <v>0</v>
      </c>
      <c r="C1" s="4" t="s">
        <v>1</v>
      </c>
      <c r="D1" s="4" t="s">
        <v>84</v>
      </c>
      <c r="E1" s="4" t="s">
        <v>2</v>
      </c>
      <c r="F1" s="4" t="s">
        <v>3</v>
      </c>
      <c r="G1" s="4" t="s">
        <v>88</v>
      </c>
      <c r="H1" s="4" t="s">
        <v>5</v>
      </c>
      <c r="I1" s="3" t="s">
        <v>89</v>
      </c>
      <c r="J1" s="9" t="s">
        <v>6</v>
      </c>
      <c r="K1" s="24" t="s">
        <v>91</v>
      </c>
    </row>
    <row r="2" spans="1:11" x14ac:dyDescent="0.25">
      <c r="A2" s="6">
        <v>1</v>
      </c>
      <c r="B2" s="6">
        <v>124</v>
      </c>
      <c r="C2" s="10" t="s">
        <v>7</v>
      </c>
      <c r="D2" s="10" t="s">
        <v>9</v>
      </c>
      <c r="E2" s="10" t="s">
        <v>10</v>
      </c>
      <c r="F2" s="11">
        <v>0.78414351851851849</v>
      </c>
      <c r="G2" s="11">
        <v>0.78704861111111113</v>
      </c>
      <c r="H2" s="11">
        <v>2.905092592592598E-3</v>
      </c>
      <c r="I2" s="5">
        <v>23</v>
      </c>
      <c r="J2" s="22">
        <v>4.6296296296296293E-4</v>
      </c>
      <c r="K2">
        <f>A2/13</f>
        <v>7.6923076923076927E-2</v>
      </c>
    </row>
    <row r="3" spans="1:11" x14ac:dyDescent="0.25">
      <c r="A3" s="8">
        <v>2</v>
      </c>
      <c r="B3" s="8">
        <v>126</v>
      </c>
      <c r="C3" s="12" t="s">
        <v>14</v>
      </c>
      <c r="D3" s="12" t="s">
        <v>9</v>
      </c>
      <c r="E3" s="12" t="s">
        <v>10</v>
      </c>
      <c r="F3" s="13">
        <v>0.78437500000000004</v>
      </c>
      <c r="G3" s="13">
        <v>0.78733796296296299</v>
      </c>
      <c r="H3" s="13">
        <v>2.9629629629629659E-3</v>
      </c>
      <c r="I3" s="7">
        <v>25</v>
      </c>
      <c r="J3" s="23">
        <v>5.2083333333333333E-4</v>
      </c>
      <c r="K3">
        <f>A3/13</f>
        <v>0.15384615384615385</v>
      </c>
    </row>
    <row r="4" spans="1:11" x14ac:dyDescent="0.25">
      <c r="A4" s="6">
        <v>3</v>
      </c>
      <c r="B4" s="6">
        <v>134</v>
      </c>
      <c r="C4" s="10" t="s">
        <v>16</v>
      </c>
      <c r="D4" s="10" t="s">
        <v>12</v>
      </c>
      <c r="E4" s="10" t="s">
        <v>10</v>
      </c>
      <c r="F4" s="11">
        <v>0.78530092592592593</v>
      </c>
      <c r="G4" s="11">
        <v>0.78832175925925929</v>
      </c>
      <c r="H4" s="11">
        <v>3.0208333333333337E-3</v>
      </c>
      <c r="I4" s="5">
        <v>27</v>
      </c>
      <c r="J4" s="22">
        <v>5.7870370370370378E-4</v>
      </c>
      <c r="K4">
        <f>A4/13</f>
        <v>0.23076923076923078</v>
      </c>
    </row>
    <row r="5" spans="1:11" x14ac:dyDescent="0.25">
      <c r="A5" s="8">
        <v>4</v>
      </c>
      <c r="B5" s="8">
        <v>138</v>
      </c>
      <c r="C5" s="12" t="s">
        <v>18</v>
      </c>
      <c r="D5" s="12" t="s">
        <v>12</v>
      </c>
      <c r="E5" s="12" t="s">
        <v>10</v>
      </c>
      <c r="F5" s="13">
        <v>0.78576388888888893</v>
      </c>
      <c r="G5" s="13">
        <v>0.78898148148148151</v>
      </c>
      <c r="H5" s="13">
        <v>3.2175925925925983E-3</v>
      </c>
      <c r="I5" s="7">
        <v>33</v>
      </c>
      <c r="J5" s="23">
        <v>7.7546296296296304E-4</v>
      </c>
      <c r="K5">
        <f>A5/13</f>
        <v>0.30769230769230771</v>
      </c>
    </row>
    <row r="6" spans="1:11" x14ac:dyDescent="0.25">
      <c r="A6" s="6">
        <v>5</v>
      </c>
      <c r="B6" s="6">
        <v>115</v>
      </c>
      <c r="C6" s="10" t="s">
        <v>21</v>
      </c>
      <c r="D6" s="10" t="s">
        <v>20</v>
      </c>
      <c r="E6" s="10" t="s">
        <v>10</v>
      </c>
      <c r="F6" s="11">
        <v>0.78310185185185188</v>
      </c>
      <c r="G6" s="11">
        <v>0.7864120370370371</v>
      </c>
      <c r="H6" s="11">
        <v>3.3101851851851868E-3</v>
      </c>
      <c r="I6" s="5">
        <v>35</v>
      </c>
      <c r="J6" s="22">
        <v>8.6805555555555551E-4</v>
      </c>
      <c r="K6">
        <f>A6/13</f>
        <v>0.38461538461538464</v>
      </c>
    </row>
    <row r="7" spans="1:11" x14ac:dyDescent="0.25">
      <c r="A7" s="8">
        <v>6</v>
      </c>
      <c r="B7" s="8">
        <v>129</v>
      </c>
      <c r="C7" s="12" t="s">
        <v>24</v>
      </c>
      <c r="D7" s="12" t="s">
        <v>12</v>
      </c>
      <c r="E7" s="12" t="s">
        <v>10</v>
      </c>
      <c r="F7" s="13">
        <v>0.78472222222222221</v>
      </c>
      <c r="G7" s="13">
        <v>0.7880787037037037</v>
      </c>
      <c r="H7" s="13">
        <v>3.3564814814814811E-3</v>
      </c>
      <c r="I7" s="7">
        <v>36</v>
      </c>
      <c r="J7" s="23">
        <v>9.1435185185185185E-4</v>
      </c>
      <c r="K7">
        <f>A7/13</f>
        <v>0.46153846153846156</v>
      </c>
    </row>
    <row r="8" spans="1:11" x14ac:dyDescent="0.25">
      <c r="A8" s="6">
        <v>7</v>
      </c>
      <c r="B8" s="6">
        <v>133</v>
      </c>
      <c r="C8" s="10" t="s">
        <v>26</v>
      </c>
      <c r="D8" s="10" t="s">
        <v>20</v>
      </c>
      <c r="E8" s="10" t="s">
        <v>10</v>
      </c>
      <c r="F8" s="11">
        <v>0.78518518518518521</v>
      </c>
      <c r="G8" s="11">
        <v>0.78865740740740742</v>
      </c>
      <c r="H8" s="11">
        <v>3.4722222222222238E-3</v>
      </c>
      <c r="I8" s="5">
        <v>38</v>
      </c>
      <c r="J8" s="22">
        <v>1.0300925925925926E-3</v>
      </c>
      <c r="K8">
        <f>A8/13</f>
        <v>0.53846153846153844</v>
      </c>
    </row>
    <row r="9" spans="1:11" x14ac:dyDescent="0.25">
      <c r="A9" s="8">
        <v>8</v>
      </c>
      <c r="B9" s="8">
        <v>113</v>
      </c>
      <c r="C9" s="12" t="s">
        <v>28</v>
      </c>
      <c r="D9" s="12" t="s">
        <v>29</v>
      </c>
      <c r="E9" s="12" t="s">
        <v>10</v>
      </c>
      <c r="F9" s="13">
        <v>0.78287037037037033</v>
      </c>
      <c r="G9" s="13">
        <v>0.78636574074074073</v>
      </c>
      <c r="H9" s="13">
        <v>3.4953703703703709E-3</v>
      </c>
      <c r="I9" s="7">
        <v>39</v>
      </c>
      <c r="J9" s="23">
        <v>1.0532407407407407E-3</v>
      </c>
      <c r="K9">
        <f>A9/13</f>
        <v>0.61538461538461542</v>
      </c>
    </row>
    <row r="10" spans="1:11" x14ac:dyDescent="0.25">
      <c r="A10" s="6">
        <v>9</v>
      </c>
      <c r="B10" s="6">
        <v>111</v>
      </c>
      <c r="C10" s="10" t="s">
        <v>31</v>
      </c>
      <c r="D10" s="10" t="s">
        <v>29</v>
      </c>
      <c r="E10" s="10" t="s">
        <v>10</v>
      </c>
      <c r="F10" s="11">
        <v>0.78263888888888888</v>
      </c>
      <c r="G10" s="11">
        <v>0.78614583333333332</v>
      </c>
      <c r="H10" s="11">
        <v>3.5069444444444445E-3</v>
      </c>
      <c r="I10" s="5">
        <v>40</v>
      </c>
      <c r="J10" s="22">
        <v>1.0648148148148147E-3</v>
      </c>
      <c r="K10">
        <f>A10/13</f>
        <v>0.69230769230769229</v>
      </c>
    </row>
    <row r="11" spans="1:11" x14ac:dyDescent="0.25">
      <c r="A11" s="8">
        <v>10</v>
      </c>
      <c r="B11" s="8">
        <v>56</v>
      </c>
      <c r="C11" s="12" t="s">
        <v>35</v>
      </c>
      <c r="D11" s="12" t="s">
        <v>36</v>
      </c>
      <c r="E11" s="12" t="s">
        <v>10</v>
      </c>
      <c r="F11" s="13">
        <v>0.78182870370370372</v>
      </c>
      <c r="G11" s="13">
        <v>0.78553240740740748</v>
      </c>
      <c r="H11" s="13">
        <v>3.703703703703709E-3</v>
      </c>
      <c r="I11" s="7">
        <v>42</v>
      </c>
      <c r="J11" s="23">
        <v>1.261574074074074E-3</v>
      </c>
      <c r="K11">
        <f>A11/13</f>
        <v>0.76923076923076927</v>
      </c>
    </row>
    <row r="12" spans="1:11" x14ac:dyDescent="0.25">
      <c r="A12" s="6">
        <v>11</v>
      </c>
      <c r="B12" s="6">
        <v>121</v>
      </c>
      <c r="C12" s="10" t="s">
        <v>37</v>
      </c>
      <c r="D12" s="10" t="s">
        <v>8</v>
      </c>
      <c r="E12" s="10" t="s">
        <v>10</v>
      </c>
      <c r="F12" s="11">
        <v>0.78379629629629632</v>
      </c>
      <c r="G12" s="11">
        <v>0.7877777777777778</v>
      </c>
      <c r="H12" s="11">
        <v>3.9814814814814817E-3</v>
      </c>
      <c r="I12" s="5">
        <v>44</v>
      </c>
      <c r="J12" s="22">
        <v>1.5393518518518519E-3</v>
      </c>
      <c r="K12">
        <f>A12/13</f>
        <v>0.84615384615384615</v>
      </c>
    </row>
    <row r="13" spans="1:11" x14ac:dyDescent="0.25">
      <c r="A13" s="8">
        <v>12</v>
      </c>
      <c r="B13" s="8">
        <v>119</v>
      </c>
      <c r="C13" s="12" t="s">
        <v>41</v>
      </c>
      <c r="D13" s="12" t="s">
        <v>8</v>
      </c>
      <c r="E13" s="12" t="s">
        <v>10</v>
      </c>
      <c r="F13" s="13">
        <v>0.78356481481481477</v>
      </c>
      <c r="G13" s="13">
        <v>0.78781250000000003</v>
      </c>
      <c r="H13" s="13">
        <v>4.2476851851851877E-3</v>
      </c>
      <c r="I13" s="7">
        <v>45</v>
      </c>
      <c r="J13" s="23">
        <v>1.8055555555555557E-3</v>
      </c>
      <c r="K13">
        <f>A13/13</f>
        <v>0.92307692307692313</v>
      </c>
    </row>
    <row r="14" spans="1:11" x14ac:dyDescent="0.25">
      <c r="A14" s="6"/>
      <c r="B14" s="6">
        <v>118</v>
      </c>
      <c r="C14" s="10" t="s">
        <v>65</v>
      </c>
      <c r="D14" s="10" t="s">
        <v>8</v>
      </c>
      <c r="E14" s="10" t="s">
        <v>10</v>
      </c>
      <c r="F14" s="11">
        <v>0.78344907407407405</v>
      </c>
      <c r="G14" s="11" t="s">
        <v>83</v>
      </c>
      <c r="H14" s="11" t="s">
        <v>83</v>
      </c>
      <c r="I14" s="5"/>
      <c r="J14" s="22"/>
    </row>
  </sheetData>
  <autoFilter ref="A1:L1" xr:uid="{BD00F670-BCFF-45D4-AFA2-3F65FACAEC80}">
    <sortState xmlns:xlrd2="http://schemas.microsoft.com/office/spreadsheetml/2017/richdata2" ref="A2:L14">
      <sortCondition ref="A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642A8-1013-4B86-BD73-270A1733D03E}">
  <dimension ref="A1:J24"/>
  <sheetViews>
    <sheetView workbookViewId="0">
      <selection activeCell="C35" sqref="C35"/>
    </sheetView>
  </sheetViews>
  <sheetFormatPr defaultRowHeight="15" x14ac:dyDescent="0.25"/>
  <cols>
    <col min="1" max="1" width="9.42578125" bestFit="1" customWidth="1"/>
    <col min="2" max="2" width="6.85546875" bestFit="1" customWidth="1"/>
    <col min="3" max="3" width="21.7109375" bestFit="1" customWidth="1"/>
    <col min="4" max="4" width="13" bestFit="1" customWidth="1"/>
    <col min="5" max="5" width="8.5703125" bestFit="1" customWidth="1"/>
    <col min="6" max="7" width="10.42578125" bestFit="1" customWidth="1"/>
    <col min="8" max="8" width="8.42578125" bestFit="1" customWidth="1"/>
    <col min="9" max="9" width="10.5703125" bestFit="1" customWidth="1"/>
    <col min="10" max="10" width="10.42578125" bestFit="1" customWidth="1"/>
    <col min="11" max="11" width="10.5703125" bestFit="1" customWidth="1"/>
    <col min="12" max="12" width="13.140625" bestFit="1" customWidth="1"/>
  </cols>
  <sheetData>
    <row r="1" spans="1:10" x14ac:dyDescent="0.25">
      <c r="A1" t="s">
        <v>86</v>
      </c>
      <c r="B1" t="s">
        <v>0</v>
      </c>
      <c r="C1" t="s">
        <v>1</v>
      </c>
      <c r="D1" t="s">
        <v>84</v>
      </c>
      <c r="E1" t="s">
        <v>2</v>
      </c>
      <c r="F1" t="s">
        <v>3</v>
      </c>
      <c r="G1" t="s">
        <v>88</v>
      </c>
      <c r="H1" t="s">
        <v>5</v>
      </c>
      <c r="I1" t="s">
        <v>90</v>
      </c>
      <c r="J1" t="s">
        <v>6</v>
      </c>
    </row>
    <row r="2" spans="1:10" x14ac:dyDescent="0.25">
      <c r="A2">
        <v>1</v>
      </c>
      <c r="B2">
        <v>150</v>
      </c>
      <c r="C2" s="1" t="s">
        <v>67</v>
      </c>
      <c r="D2" s="1" t="s">
        <v>68</v>
      </c>
      <c r="E2" s="1" t="s">
        <v>13</v>
      </c>
      <c r="F2" s="2">
        <v>0.80289351851851853</v>
      </c>
      <c r="G2" s="2">
        <v>0.80395833333333333</v>
      </c>
      <c r="H2" s="2">
        <v>1.0648148148148149E-3</v>
      </c>
      <c r="I2">
        <v>1</v>
      </c>
      <c r="J2" s="2"/>
    </row>
    <row r="3" spans="1:10" x14ac:dyDescent="0.25">
      <c r="A3">
        <v>2</v>
      </c>
      <c r="B3">
        <v>144</v>
      </c>
      <c r="C3" s="1" t="s">
        <v>70</v>
      </c>
      <c r="D3" s="1" t="s">
        <v>9</v>
      </c>
      <c r="E3" s="1" t="s">
        <v>13</v>
      </c>
      <c r="F3" s="2">
        <v>0.80219907407407409</v>
      </c>
      <c r="G3" s="2">
        <v>0.80329861111111112</v>
      </c>
      <c r="H3" s="2">
        <v>1.0995370370370371E-3</v>
      </c>
      <c r="I3">
        <v>2</v>
      </c>
      <c r="J3" s="2">
        <v>3.4722222222222222E-5</v>
      </c>
    </row>
    <row r="4" spans="1:10" x14ac:dyDescent="0.25">
      <c r="A4">
        <v>3</v>
      </c>
      <c r="B4">
        <v>166</v>
      </c>
      <c r="C4" s="1" t="s">
        <v>71</v>
      </c>
      <c r="D4" s="1" t="s">
        <v>39</v>
      </c>
      <c r="E4" s="1" t="s">
        <v>13</v>
      </c>
      <c r="F4" s="2">
        <v>0.80312499999999998</v>
      </c>
      <c r="G4" s="2">
        <v>0.80423611111111115</v>
      </c>
      <c r="H4" s="2">
        <v>1.1111111111111111E-3</v>
      </c>
      <c r="I4">
        <v>3</v>
      </c>
      <c r="J4" s="2">
        <v>4.6296296296296294E-5</v>
      </c>
    </row>
    <row r="5" spans="1:10" x14ac:dyDescent="0.25">
      <c r="A5">
        <v>4</v>
      </c>
      <c r="B5">
        <v>245</v>
      </c>
      <c r="C5" s="1" t="s">
        <v>19</v>
      </c>
      <c r="D5" s="1" t="s">
        <v>20</v>
      </c>
      <c r="E5" s="1" t="s">
        <v>13</v>
      </c>
      <c r="F5" s="2">
        <v>0.8041666666666667</v>
      </c>
      <c r="G5" s="2">
        <v>0.80531249999999999</v>
      </c>
      <c r="H5" s="2">
        <v>1.1458333333333333E-3</v>
      </c>
      <c r="I5">
        <v>4</v>
      </c>
      <c r="J5" s="2">
        <v>8.1018518518518516E-5</v>
      </c>
    </row>
    <row r="6" spans="1:10" x14ac:dyDescent="0.25">
      <c r="A6">
        <v>5</v>
      </c>
      <c r="B6">
        <v>148</v>
      </c>
      <c r="C6" s="1" t="s">
        <v>74</v>
      </c>
      <c r="D6" s="1" t="s">
        <v>9</v>
      </c>
      <c r="E6" s="1" t="s">
        <v>13</v>
      </c>
      <c r="F6" s="2">
        <v>0.80266203703703709</v>
      </c>
      <c r="G6" s="2">
        <v>0.80381944444444442</v>
      </c>
      <c r="H6" s="2">
        <v>1.1574074074074073E-3</v>
      </c>
      <c r="I6">
        <v>5</v>
      </c>
      <c r="J6" s="2">
        <v>9.2592592592592588E-5</v>
      </c>
    </row>
    <row r="7" spans="1:10" x14ac:dyDescent="0.25">
      <c r="A7">
        <v>5</v>
      </c>
      <c r="B7">
        <v>195</v>
      </c>
      <c r="C7" s="1" t="s">
        <v>25</v>
      </c>
      <c r="D7" s="1" t="s">
        <v>9</v>
      </c>
      <c r="E7" s="1" t="s">
        <v>13</v>
      </c>
      <c r="F7" s="2">
        <v>0.80335648148148153</v>
      </c>
      <c r="G7" s="2">
        <v>0.80451388888888886</v>
      </c>
      <c r="H7" s="2">
        <v>1.1574074074074073E-3</v>
      </c>
      <c r="I7">
        <v>5</v>
      </c>
      <c r="J7" s="2">
        <v>9.2592592592592588E-5</v>
      </c>
    </row>
    <row r="8" spans="1:10" x14ac:dyDescent="0.25">
      <c r="A8">
        <v>7</v>
      </c>
      <c r="B8">
        <v>163</v>
      </c>
      <c r="C8" s="1" t="s">
        <v>76</v>
      </c>
      <c r="D8" s="1" t="s">
        <v>68</v>
      </c>
      <c r="E8" s="1" t="s">
        <v>13</v>
      </c>
      <c r="F8" s="2">
        <v>0.80300925925925926</v>
      </c>
      <c r="G8" s="2">
        <v>0.80417824074074074</v>
      </c>
      <c r="H8" s="2">
        <v>1.1689814814814816E-3</v>
      </c>
      <c r="I8">
        <v>7</v>
      </c>
      <c r="J8" s="2">
        <v>1.0416666666666667E-4</v>
      </c>
    </row>
    <row r="9" spans="1:10" x14ac:dyDescent="0.25">
      <c r="A9">
        <v>7</v>
      </c>
      <c r="B9">
        <v>307</v>
      </c>
      <c r="C9" s="1" t="s">
        <v>77</v>
      </c>
      <c r="D9" s="1" t="s">
        <v>9</v>
      </c>
      <c r="E9" s="1" t="s">
        <v>13</v>
      </c>
      <c r="F9" s="2">
        <v>0.80254629629629626</v>
      </c>
      <c r="G9" s="2">
        <v>0.80371527777777774</v>
      </c>
      <c r="H9" s="2">
        <v>1.1689814814814816E-3</v>
      </c>
      <c r="I9">
        <v>7</v>
      </c>
      <c r="J9" s="2">
        <v>1.0416666666666667E-4</v>
      </c>
    </row>
    <row r="10" spans="1:10" x14ac:dyDescent="0.25">
      <c r="A10">
        <v>9</v>
      </c>
      <c r="B10">
        <v>196</v>
      </c>
      <c r="C10" s="1" t="s">
        <v>14</v>
      </c>
      <c r="D10" s="1" t="s">
        <v>9</v>
      </c>
      <c r="E10" s="1" t="s">
        <v>10</v>
      </c>
      <c r="F10" s="2">
        <v>0.80347222222222225</v>
      </c>
      <c r="G10" s="2">
        <v>0.80466435185185181</v>
      </c>
      <c r="H10" s="2">
        <v>1.1921296296296296E-3</v>
      </c>
      <c r="I10">
        <v>1</v>
      </c>
      <c r="J10" s="2">
        <v>1.273148148148148E-4</v>
      </c>
    </row>
    <row r="11" spans="1:10" x14ac:dyDescent="0.25">
      <c r="A11">
        <v>10</v>
      </c>
      <c r="B11">
        <v>263</v>
      </c>
      <c r="C11" s="1" t="s">
        <v>79</v>
      </c>
      <c r="D11" s="1" t="s">
        <v>12</v>
      </c>
      <c r="E11" s="1" t="s">
        <v>13</v>
      </c>
      <c r="F11" s="2">
        <v>0.80439814814814814</v>
      </c>
      <c r="G11" s="2">
        <v>0.80561342592592589</v>
      </c>
      <c r="H11" s="2">
        <v>1.2152777777777778E-3</v>
      </c>
      <c r="I11">
        <v>9</v>
      </c>
      <c r="J11" s="2">
        <v>1.5046296296296297E-4</v>
      </c>
    </row>
    <row r="12" spans="1:10" x14ac:dyDescent="0.25">
      <c r="A12">
        <v>11</v>
      </c>
      <c r="B12">
        <v>206</v>
      </c>
      <c r="C12" s="1" t="s">
        <v>61</v>
      </c>
      <c r="D12" s="1" t="s">
        <v>12</v>
      </c>
      <c r="E12" s="1" t="s">
        <v>13</v>
      </c>
      <c r="F12" s="2">
        <v>0.80358796296296298</v>
      </c>
      <c r="G12" s="2">
        <v>0.80481481481481476</v>
      </c>
      <c r="H12" s="2">
        <v>1.2268518518518518E-3</v>
      </c>
      <c r="I12">
        <v>10</v>
      </c>
      <c r="J12" s="2">
        <v>1.6203703703703703E-4</v>
      </c>
    </row>
    <row r="13" spans="1:10" x14ac:dyDescent="0.25">
      <c r="A13">
        <v>11</v>
      </c>
      <c r="B13">
        <v>217</v>
      </c>
      <c r="C13" s="1" t="s">
        <v>30</v>
      </c>
      <c r="D13" s="1" t="s">
        <v>12</v>
      </c>
      <c r="E13" s="1" t="s">
        <v>13</v>
      </c>
      <c r="F13" s="2">
        <v>0.8037037037037037</v>
      </c>
      <c r="G13" s="2">
        <v>0.80493055555555559</v>
      </c>
      <c r="H13" s="2">
        <v>1.2268518518518518E-3</v>
      </c>
      <c r="I13">
        <v>10</v>
      </c>
      <c r="J13" s="2">
        <v>1.6203703703703703E-4</v>
      </c>
    </row>
    <row r="14" spans="1:10" x14ac:dyDescent="0.25">
      <c r="A14">
        <v>13</v>
      </c>
      <c r="B14">
        <v>146</v>
      </c>
      <c r="C14" s="1" t="s">
        <v>69</v>
      </c>
      <c r="D14" s="1" t="s">
        <v>9</v>
      </c>
      <c r="E14" s="1" t="s">
        <v>10</v>
      </c>
      <c r="F14" s="2">
        <v>0.80243055555555554</v>
      </c>
      <c r="G14" s="2">
        <v>0.80366898148148147</v>
      </c>
      <c r="H14" s="2">
        <v>1.238425925925926E-3</v>
      </c>
      <c r="I14">
        <v>2</v>
      </c>
      <c r="J14" s="2">
        <v>1.7361111111111112E-4</v>
      </c>
    </row>
    <row r="15" spans="1:10" x14ac:dyDescent="0.25">
      <c r="A15">
        <v>14</v>
      </c>
      <c r="B15">
        <v>194</v>
      </c>
      <c r="C15" s="1" t="s">
        <v>7</v>
      </c>
      <c r="D15" s="1" t="s">
        <v>9</v>
      </c>
      <c r="E15" s="1" t="s">
        <v>10</v>
      </c>
      <c r="F15" s="2">
        <v>0.8032407407407407</v>
      </c>
      <c r="G15" s="2">
        <v>0.80449074074074078</v>
      </c>
      <c r="H15" s="2">
        <v>1.25E-3</v>
      </c>
      <c r="I15">
        <v>3</v>
      </c>
      <c r="J15" s="2">
        <v>1.8518518518518518E-4</v>
      </c>
    </row>
    <row r="16" spans="1:10" x14ac:dyDescent="0.25">
      <c r="A16">
        <v>15</v>
      </c>
      <c r="B16">
        <v>235</v>
      </c>
      <c r="C16" s="1" t="s">
        <v>53</v>
      </c>
      <c r="D16" s="1" t="s">
        <v>39</v>
      </c>
      <c r="E16" s="1" t="s">
        <v>13</v>
      </c>
      <c r="F16" s="2">
        <v>0.80393518518518514</v>
      </c>
      <c r="G16" s="2">
        <v>0.80521990740740745</v>
      </c>
      <c r="H16" s="2">
        <v>1.2847222222222223E-3</v>
      </c>
      <c r="I16">
        <v>12</v>
      </c>
      <c r="J16" s="2">
        <v>2.199074074074074E-4</v>
      </c>
    </row>
    <row r="17" spans="1:10" x14ac:dyDescent="0.25">
      <c r="A17">
        <v>16</v>
      </c>
      <c r="B17">
        <v>242</v>
      </c>
      <c r="C17" s="1" t="s">
        <v>59</v>
      </c>
      <c r="D17" s="1" t="s">
        <v>44</v>
      </c>
      <c r="E17" s="1" t="s">
        <v>13</v>
      </c>
      <c r="F17" s="2">
        <v>0.80405092592592597</v>
      </c>
      <c r="G17" s="2">
        <v>0.80540509259259263</v>
      </c>
      <c r="H17" s="2">
        <v>1.3541666666666667E-3</v>
      </c>
      <c r="I17">
        <v>13</v>
      </c>
      <c r="J17" s="2">
        <v>2.8935185185185189E-4</v>
      </c>
    </row>
    <row r="18" spans="1:10" x14ac:dyDescent="0.25">
      <c r="A18">
        <v>17</v>
      </c>
      <c r="B18">
        <v>264</v>
      </c>
      <c r="C18" s="1" t="s">
        <v>80</v>
      </c>
      <c r="D18" s="1" t="s">
        <v>68</v>
      </c>
      <c r="E18" s="1" t="s">
        <v>13</v>
      </c>
      <c r="F18" s="2">
        <v>0.80451388888888886</v>
      </c>
      <c r="G18" s="2">
        <v>0.80589120370370371</v>
      </c>
      <c r="H18" s="2">
        <v>1.3773148148148147E-3</v>
      </c>
      <c r="I18">
        <v>14</v>
      </c>
      <c r="J18" s="2">
        <v>3.1250000000000001E-4</v>
      </c>
    </row>
    <row r="19" spans="1:10" x14ac:dyDescent="0.25">
      <c r="A19">
        <v>18</v>
      </c>
      <c r="B19">
        <v>149</v>
      </c>
      <c r="C19" s="1" t="s">
        <v>72</v>
      </c>
      <c r="D19" s="1" t="s">
        <v>9</v>
      </c>
      <c r="E19" s="1" t="s">
        <v>10</v>
      </c>
      <c r="F19" s="2">
        <v>0.80277777777777781</v>
      </c>
      <c r="G19" s="2">
        <v>0.80432870370370368</v>
      </c>
      <c r="H19" s="2">
        <v>1.5509259259259259E-3</v>
      </c>
      <c r="I19">
        <v>4</v>
      </c>
      <c r="J19" s="2">
        <v>4.8611111111111104E-4</v>
      </c>
    </row>
    <row r="20" spans="1:10" x14ac:dyDescent="0.25">
      <c r="A20">
        <v>19</v>
      </c>
      <c r="B20">
        <v>143</v>
      </c>
      <c r="C20" s="1" t="s">
        <v>73</v>
      </c>
      <c r="D20" s="1" t="s">
        <v>8</v>
      </c>
      <c r="E20" s="1" t="s">
        <v>10</v>
      </c>
      <c r="F20" s="2">
        <v>0.80219907407407409</v>
      </c>
      <c r="G20" s="2">
        <v>0.80376157407407411</v>
      </c>
      <c r="H20" s="2">
        <v>1.5625000000000001E-3</v>
      </c>
      <c r="I20">
        <v>5</v>
      </c>
      <c r="J20" s="2">
        <v>4.9768518518518521E-4</v>
      </c>
    </row>
    <row r="21" spans="1:10" x14ac:dyDescent="0.25">
      <c r="A21">
        <v>20</v>
      </c>
      <c r="B21">
        <v>142</v>
      </c>
      <c r="C21" s="1" t="s">
        <v>75</v>
      </c>
      <c r="D21" s="1" t="s">
        <v>44</v>
      </c>
      <c r="E21" s="1" t="s">
        <v>10</v>
      </c>
      <c r="F21" s="2">
        <v>0.80208333333333337</v>
      </c>
      <c r="G21" s="2">
        <v>0.80373842592592593</v>
      </c>
      <c r="H21" s="2">
        <v>1.6550925925925926E-3</v>
      </c>
      <c r="I21">
        <v>6</v>
      </c>
      <c r="J21" s="2">
        <v>5.9027777777777778E-4</v>
      </c>
    </row>
    <row r="22" spans="1:10" x14ac:dyDescent="0.25">
      <c r="A22">
        <v>20</v>
      </c>
      <c r="B22">
        <v>225</v>
      </c>
      <c r="C22" s="1" t="s">
        <v>24</v>
      </c>
      <c r="D22" s="1" t="s">
        <v>12</v>
      </c>
      <c r="E22" s="1" t="s">
        <v>10</v>
      </c>
      <c r="F22" s="2">
        <v>0.80381944444444442</v>
      </c>
      <c r="G22" s="2">
        <v>0.80547453703703709</v>
      </c>
      <c r="H22" s="2">
        <v>1.6550925925925926E-3</v>
      </c>
      <c r="I22">
        <v>6</v>
      </c>
      <c r="J22" s="2">
        <v>5.9027777777777778E-4</v>
      </c>
    </row>
    <row r="23" spans="1:10" x14ac:dyDescent="0.25">
      <c r="A23">
        <v>22</v>
      </c>
      <c r="B23">
        <v>145</v>
      </c>
      <c r="C23" s="1" t="s">
        <v>78</v>
      </c>
      <c r="D23" s="1" t="s">
        <v>9</v>
      </c>
      <c r="E23" s="1" t="s">
        <v>10</v>
      </c>
      <c r="F23" s="2">
        <v>0.80231481481481481</v>
      </c>
      <c r="G23" s="2">
        <v>0.80409722222222224</v>
      </c>
      <c r="H23" s="2">
        <v>1.7824074074074075E-3</v>
      </c>
      <c r="I23">
        <v>8</v>
      </c>
      <c r="J23" s="2">
        <v>7.175925925925927E-4</v>
      </c>
    </row>
    <row r="24" spans="1:10" x14ac:dyDescent="0.25">
      <c r="B24">
        <v>258</v>
      </c>
      <c r="C24" s="1" t="s">
        <v>81</v>
      </c>
      <c r="D24" s="1" t="s">
        <v>12</v>
      </c>
      <c r="E24" s="1" t="s">
        <v>10</v>
      </c>
      <c r="F24" s="2">
        <v>0.80428240740740742</v>
      </c>
      <c r="G24" s="2"/>
      <c r="H24" s="2"/>
      <c r="J24" s="2" t="s">
        <v>83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BF3EA-5870-4130-84CC-32DDEE453E54}">
  <dimension ref="A1:K15"/>
  <sheetViews>
    <sheetView workbookViewId="0">
      <selection activeCell="K12" sqref="K7:K12"/>
    </sheetView>
  </sheetViews>
  <sheetFormatPr defaultRowHeight="15" x14ac:dyDescent="0.25"/>
  <cols>
    <col min="3" max="3" width="21.7109375" bestFit="1" customWidth="1"/>
    <col min="4" max="4" width="10.7109375" bestFit="1" customWidth="1"/>
  </cols>
  <sheetData>
    <row r="1" spans="1:11" x14ac:dyDescent="0.25">
      <c r="A1" s="4" t="s">
        <v>87</v>
      </c>
      <c r="B1" s="4" t="s">
        <v>0</v>
      </c>
      <c r="C1" s="4" t="s">
        <v>1</v>
      </c>
      <c r="D1" s="4" t="s">
        <v>84</v>
      </c>
      <c r="E1" s="4" t="s">
        <v>2</v>
      </c>
      <c r="F1" s="4" t="s">
        <v>3</v>
      </c>
      <c r="G1" s="4" t="s">
        <v>88</v>
      </c>
      <c r="H1" s="4" t="s">
        <v>5</v>
      </c>
      <c r="I1" s="4" t="s">
        <v>86</v>
      </c>
      <c r="J1" s="4" t="s">
        <v>6</v>
      </c>
      <c r="K1" s="24" t="s">
        <v>91</v>
      </c>
    </row>
    <row r="2" spans="1:11" x14ac:dyDescent="0.25">
      <c r="A2" s="8">
        <v>2</v>
      </c>
      <c r="B2" s="8">
        <v>144</v>
      </c>
      <c r="C2" s="12" t="s">
        <v>70</v>
      </c>
      <c r="D2" s="12" t="s">
        <v>9</v>
      </c>
      <c r="E2" s="12" t="s">
        <v>13</v>
      </c>
      <c r="F2" s="13">
        <v>0.80219907407407409</v>
      </c>
      <c r="G2" s="13">
        <v>0.80329861111111112</v>
      </c>
      <c r="H2" s="13">
        <v>1.0995370370370371E-3</v>
      </c>
      <c r="I2" s="8">
        <v>2</v>
      </c>
      <c r="J2" s="13">
        <v>3.4722222222222222E-5</v>
      </c>
      <c r="K2">
        <f>A2/14</f>
        <v>0.14285714285714285</v>
      </c>
    </row>
    <row r="3" spans="1:11" x14ac:dyDescent="0.25">
      <c r="A3" s="6">
        <v>5</v>
      </c>
      <c r="B3" s="6">
        <v>148</v>
      </c>
      <c r="C3" s="10" t="s">
        <v>74</v>
      </c>
      <c r="D3" s="10" t="s">
        <v>9</v>
      </c>
      <c r="E3" s="10" t="s">
        <v>13</v>
      </c>
      <c r="F3" s="11">
        <v>0.80266203703703709</v>
      </c>
      <c r="G3" s="11">
        <v>0.80381944444444442</v>
      </c>
      <c r="H3" s="11">
        <v>1.1574074074074073E-3</v>
      </c>
      <c r="I3" s="6">
        <v>5</v>
      </c>
      <c r="J3" s="11">
        <v>9.2592592592592588E-5</v>
      </c>
      <c r="K3">
        <f>A3/14</f>
        <v>0.35714285714285715</v>
      </c>
    </row>
    <row r="4" spans="1:11" x14ac:dyDescent="0.25">
      <c r="A4" s="6">
        <v>1</v>
      </c>
      <c r="B4" s="6">
        <v>150</v>
      </c>
      <c r="C4" s="10" t="s">
        <v>67</v>
      </c>
      <c r="D4" s="10" t="s">
        <v>68</v>
      </c>
      <c r="E4" s="10" t="s">
        <v>13</v>
      </c>
      <c r="F4" s="11">
        <v>0.80289351851851853</v>
      </c>
      <c r="G4" s="11">
        <v>0.80395833333333333</v>
      </c>
      <c r="H4" s="11">
        <v>1.0648148148148149E-3</v>
      </c>
      <c r="I4" s="6">
        <v>1</v>
      </c>
      <c r="J4" s="11"/>
      <c r="K4">
        <f>A4/14</f>
        <v>7.1428571428571425E-2</v>
      </c>
    </row>
    <row r="5" spans="1:11" x14ac:dyDescent="0.25">
      <c r="A5" s="6">
        <v>7</v>
      </c>
      <c r="B5" s="6">
        <v>163</v>
      </c>
      <c r="C5" s="10" t="s">
        <v>76</v>
      </c>
      <c r="D5" s="10" t="s">
        <v>68</v>
      </c>
      <c r="E5" s="10" t="s">
        <v>13</v>
      </c>
      <c r="F5" s="11">
        <v>0.80300925925925926</v>
      </c>
      <c r="G5" s="11">
        <v>0.80417824074074074</v>
      </c>
      <c r="H5" s="11">
        <v>1.1689814814814816E-3</v>
      </c>
      <c r="I5" s="6">
        <v>7</v>
      </c>
      <c r="J5" s="11">
        <v>1.0416666666666667E-4</v>
      </c>
      <c r="K5">
        <f>A5/14</f>
        <v>0.5</v>
      </c>
    </row>
    <row r="6" spans="1:11" x14ac:dyDescent="0.25">
      <c r="A6" s="6">
        <v>3</v>
      </c>
      <c r="B6" s="6">
        <v>166</v>
      </c>
      <c r="C6" s="10" t="s">
        <v>71</v>
      </c>
      <c r="D6" s="10" t="s">
        <v>39</v>
      </c>
      <c r="E6" s="10" t="s">
        <v>13</v>
      </c>
      <c r="F6" s="11">
        <v>0.80312499999999998</v>
      </c>
      <c r="G6" s="11">
        <v>0.80423611111111115</v>
      </c>
      <c r="H6" s="11">
        <v>1.1111111111111111E-3</v>
      </c>
      <c r="I6" s="6">
        <v>3</v>
      </c>
      <c r="J6" s="11">
        <v>4.6296296296296294E-5</v>
      </c>
      <c r="K6">
        <f>A6/14</f>
        <v>0.21428571428571427</v>
      </c>
    </row>
    <row r="7" spans="1:11" x14ac:dyDescent="0.25">
      <c r="A7" s="8">
        <v>5</v>
      </c>
      <c r="B7" s="8">
        <v>195</v>
      </c>
      <c r="C7" s="12" t="s">
        <v>25</v>
      </c>
      <c r="D7" s="12" t="s">
        <v>9</v>
      </c>
      <c r="E7" s="12" t="s">
        <v>13</v>
      </c>
      <c r="F7" s="13">
        <v>0.80335648148148153</v>
      </c>
      <c r="G7" s="13">
        <v>0.80451388888888886</v>
      </c>
      <c r="H7" s="13">
        <v>1.1574074074074073E-3</v>
      </c>
      <c r="I7" s="8">
        <v>5</v>
      </c>
      <c r="J7" s="13">
        <v>9.2592592592592588E-5</v>
      </c>
      <c r="K7">
        <f>A7/14</f>
        <v>0.35714285714285715</v>
      </c>
    </row>
    <row r="8" spans="1:11" x14ac:dyDescent="0.25">
      <c r="A8" s="8">
        <v>10</v>
      </c>
      <c r="B8" s="8">
        <v>206</v>
      </c>
      <c r="C8" s="12" t="s">
        <v>61</v>
      </c>
      <c r="D8" s="12" t="s">
        <v>12</v>
      </c>
      <c r="E8" s="12" t="s">
        <v>13</v>
      </c>
      <c r="F8" s="13">
        <v>0.80358796296296298</v>
      </c>
      <c r="G8" s="13">
        <v>0.80481481481481476</v>
      </c>
      <c r="H8" s="13">
        <v>1.2268518518518518E-3</v>
      </c>
      <c r="I8" s="8">
        <v>11</v>
      </c>
      <c r="J8" s="13">
        <v>1.6203703703703703E-4</v>
      </c>
      <c r="K8">
        <f>A8/14</f>
        <v>0.7142857142857143</v>
      </c>
    </row>
    <row r="9" spans="1:11" x14ac:dyDescent="0.25">
      <c r="A9" s="6">
        <v>10</v>
      </c>
      <c r="B9" s="6">
        <v>217</v>
      </c>
      <c r="C9" s="10" t="s">
        <v>30</v>
      </c>
      <c r="D9" s="10" t="s">
        <v>12</v>
      </c>
      <c r="E9" s="10" t="s">
        <v>13</v>
      </c>
      <c r="F9" s="11">
        <v>0.8037037037037037</v>
      </c>
      <c r="G9" s="11">
        <v>0.80493055555555559</v>
      </c>
      <c r="H9" s="11">
        <v>1.2268518518518518E-3</v>
      </c>
      <c r="I9" s="6">
        <v>11</v>
      </c>
      <c r="J9" s="11">
        <v>1.6203703703703703E-4</v>
      </c>
      <c r="K9">
        <f>A9/14</f>
        <v>0.7142857142857143</v>
      </c>
    </row>
    <row r="10" spans="1:11" x14ac:dyDescent="0.25">
      <c r="A10" s="8">
        <v>12</v>
      </c>
      <c r="B10" s="8">
        <v>235</v>
      </c>
      <c r="C10" s="12" t="s">
        <v>53</v>
      </c>
      <c r="D10" s="12" t="s">
        <v>39</v>
      </c>
      <c r="E10" s="12" t="s">
        <v>13</v>
      </c>
      <c r="F10" s="13">
        <v>0.80393518518518514</v>
      </c>
      <c r="G10" s="13">
        <v>0.80521990740740745</v>
      </c>
      <c r="H10" s="13">
        <v>1.2847222222222223E-3</v>
      </c>
      <c r="I10" s="8">
        <v>15</v>
      </c>
      <c r="J10" s="13">
        <v>2.199074074074074E-4</v>
      </c>
      <c r="K10">
        <f>A10/14</f>
        <v>0.8571428571428571</v>
      </c>
    </row>
    <row r="11" spans="1:11" x14ac:dyDescent="0.25">
      <c r="A11" s="6">
        <v>13</v>
      </c>
      <c r="B11" s="6">
        <v>242</v>
      </c>
      <c r="C11" s="10" t="s">
        <v>59</v>
      </c>
      <c r="D11" s="10" t="s">
        <v>44</v>
      </c>
      <c r="E11" s="10" t="s">
        <v>13</v>
      </c>
      <c r="F11" s="11">
        <v>0.80405092592592597</v>
      </c>
      <c r="G11" s="11">
        <v>0.80540509259259263</v>
      </c>
      <c r="H11" s="11">
        <v>1.3541666666666667E-3</v>
      </c>
      <c r="I11" s="6">
        <v>16</v>
      </c>
      <c r="J11" s="11">
        <v>2.8935185185185189E-4</v>
      </c>
      <c r="K11">
        <f>A11/14</f>
        <v>0.9285714285714286</v>
      </c>
    </row>
    <row r="12" spans="1:11" x14ac:dyDescent="0.25">
      <c r="A12" s="8">
        <v>4</v>
      </c>
      <c r="B12" s="8">
        <v>245</v>
      </c>
      <c r="C12" s="12" t="s">
        <v>19</v>
      </c>
      <c r="D12" s="12" t="s">
        <v>20</v>
      </c>
      <c r="E12" s="12" t="s">
        <v>13</v>
      </c>
      <c r="F12" s="13">
        <v>0.8041666666666667</v>
      </c>
      <c r="G12" s="13">
        <v>0.80531249999999999</v>
      </c>
      <c r="H12" s="13">
        <v>1.1458333333333333E-3</v>
      </c>
      <c r="I12" s="8">
        <v>4</v>
      </c>
      <c r="J12" s="13">
        <v>8.1018518518518516E-5</v>
      </c>
      <c r="K12">
        <f>A12/14</f>
        <v>0.2857142857142857</v>
      </c>
    </row>
    <row r="13" spans="1:11" x14ac:dyDescent="0.25">
      <c r="A13" s="6">
        <v>9</v>
      </c>
      <c r="B13" s="6">
        <v>263</v>
      </c>
      <c r="C13" s="10" t="s">
        <v>79</v>
      </c>
      <c r="D13" s="10" t="s">
        <v>12</v>
      </c>
      <c r="E13" s="10" t="s">
        <v>13</v>
      </c>
      <c r="F13" s="11">
        <v>0.80439814814814814</v>
      </c>
      <c r="G13" s="11">
        <v>0.80561342592592589</v>
      </c>
      <c r="H13" s="11">
        <v>1.2152777777777778E-3</v>
      </c>
      <c r="I13" s="6">
        <v>10</v>
      </c>
      <c r="J13" s="11">
        <v>1.5046296296296297E-4</v>
      </c>
      <c r="K13">
        <f>A13/14</f>
        <v>0.6428571428571429</v>
      </c>
    </row>
    <row r="14" spans="1:11" x14ac:dyDescent="0.25">
      <c r="A14" s="8">
        <v>14</v>
      </c>
      <c r="B14" s="8">
        <v>264</v>
      </c>
      <c r="C14" s="12" t="s">
        <v>80</v>
      </c>
      <c r="D14" s="12" t="s">
        <v>68</v>
      </c>
      <c r="E14" s="12" t="s">
        <v>13</v>
      </c>
      <c r="F14" s="13">
        <v>0.80451388888888886</v>
      </c>
      <c r="G14" s="13">
        <v>0.80589120370370371</v>
      </c>
      <c r="H14" s="13">
        <v>1.3773148148148147E-3</v>
      </c>
      <c r="I14" s="8">
        <v>17</v>
      </c>
      <c r="J14" s="13">
        <v>3.1250000000000001E-4</v>
      </c>
      <c r="K14">
        <f>A14/14</f>
        <v>1</v>
      </c>
    </row>
    <row r="15" spans="1:11" x14ac:dyDescent="0.25">
      <c r="A15" s="8">
        <v>7</v>
      </c>
      <c r="B15" s="8">
        <v>307</v>
      </c>
      <c r="C15" s="12" t="s">
        <v>77</v>
      </c>
      <c r="D15" s="12" t="s">
        <v>9</v>
      </c>
      <c r="E15" s="12" t="s">
        <v>13</v>
      </c>
      <c r="F15" s="13">
        <v>0.80254629629629626</v>
      </c>
      <c r="G15" s="13">
        <v>0.80371527777777774</v>
      </c>
      <c r="H15" s="13">
        <v>1.1689814814814816E-3</v>
      </c>
      <c r="I15" s="8">
        <v>7</v>
      </c>
      <c r="J15" s="13">
        <v>1.0416666666666667E-4</v>
      </c>
      <c r="K15">
        <f>A15/14</f>
        <v>0.5</v>
      </c>
    </row>
  </sheetData>
  <autoFilter ref="A1:S1" xr:uid="{5BFBF3EA-5870-4130-84CC-32DDEE453E54}">
    <sortState xmlns:xlrd2="http://schemas.microsoft.com/office/spreadsheetml/2017/richdata2" ref="A2:S15">
      <sortCondition ref="B1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DE0B7-218C-4236-B846-0ED09BAF0A81}">
  <dimension ref="A1:P15"/>
  <sheetViews>
    <sheetView workbookViewId="0">
      <selection activeCell="K9" sqref="K7:K9"/>
    </sheetView>
  </sheetViews>
  <sheetFormatPr defaultRowHeight="15" x14ac:dyDescent="0.25"/>
  <cols>
    <col min="3" max="3" width="21.7109375" bestFit="1" customWidth="1"/>
    <col min="4" max="4" width="10.7109375" bestFit="1" customWidth="1"/>
  </cols>
  <sheetData>
    <row r="1" spans="1:16" x14ac:dyDescent="0.25">
      <c r="A1" s="4" t="s">
        <v>85</v>
      </c>
      <c r="B1" s="4" t="s">
        <v>0</v>
      </c>
      <c r="C1" s="4" t="s">
        <v>1</v>
      </c>
      <c r="D1" s="4" t="s">
        <v>84</v>
      </c>
      <c r="E1" s="4" t="s">
        <v>2</v>
      </c>
      <c r="F1" s="4" t="s">
        <v>3</v>
      </c>
      <c r="G1" s="4" t="s">
        <v>88</v>
      </c>
      <c r="H1" s="4" t="s">
        <v>86</v>
      </c>
      <c r="I1" s="4" t="s">
        <v>5</v>
      </c>
      <c r="J1" s="4" t="s">
        <v>6</v>
      </c>
      <c r="K1" s="24" t="s">
        <v>91</v>
      </c>
    </row>
    <row r="2" spans="1:16" x14ac:dyDescent="0.25">
      <c r="A2" s="8">
        <v>6</v>
      </c>
      <c r="B2" s="8">
        <v>142</v>
      </c>
      <c r="C2" s="12" t="s">
        <v>75</v>
      </c>
      <c r="D2" s="12" t="s">
        <v>44</v>
      </c>
      <c r="E2" s="12" t="s">
        <v>10</v>
      </c>
      <c r="F2" s="13">
        <v>0.80208333333333337</v>
      </c>
      <c r="G2" s="13">
        <v>0.80373842592592593</v>
      </c>
      <c r="H2" s="13">
        <v>20</v>
      </c>
      <c r="I2" s="8">
        <v>1.6550925925925926E-3</v>
      </c>
      <c r="J2" s="13">
        <v>5.9027777777777778E-4</v>
      </c>
      <c r="K2">
        <f>A2/9</f>
        <v>0.66666666666666663</v>
      </c>
    </row>
    <row r="3" spans="1:16" x14ac:dyDescent="0.25">
      <c r="A3" s="6">
        <v>5</v>
      </c>
      <c r="B3" s="6">
        <v>143</v>
      </c>
      <c r="C3" s="10" t="s">
        <v>73</v>
      </c>
      <c r="D3" s="10" t="s">
        <v>8</v>
      </c>
      <c r="E3" s="10" t="s">
        <v>10</v>
      </c>
      <c r="F3" s="11">
        <v>0.80219907407407409</v>
      </c>
      <c r="G3" s="11">
        <v>0.80376157407407411</v>
      </c>
      <c r="H3" s="11">
        <v>19</v>
      </c>
      <c r="I3" s="6">
        <v>1.5625000000000001E-3</v>
      </c>
      <c r="J3" s="11">
        <v>4.9768518518518521E-4</v>
      </c>
      <c r="K3">
        <f>A3/9</f>
        <v>0.55555555555555558</v>
      </c>
    </row>
    <row r="4" spans="1:16" x14ac:dyDescent="0.25">
      <c r="A4" s="8">
        <v>8</v>
      </c>
      <c r="B4" s="8">
        <v>145</v>
      </c>
      <c r="C4" s="12" t="s">
        <v>78</v>
      </c>
      <c r="D4" s="12" t="s">
        <v>9</v>
      </c>
      <c r="E4" s="12" t="s">
        <v>10</v>
      </c>
      <c r="F4" s="13">
        <v>0.80231481481481481</v>
      </c>
      <c r="G4" s="13">
        <v>0.80409722222222224</v>
      </c>
      <c r="H4" s="13">
        <v>22</v>
      </c>
      <c r="I4" s="8">
        <v>1.7824074074074075E-3</v>
      </c>
      <c r="J4" s="13">
        <v>7.175925925925927E-4</v>
      </c>
      <c r="K4">
        <f>A4/9</f>
        <v>0.88888888888888884</v>
      </c>
    </row>
    <row r="5" spans="1:16" x14ac:dyDescent="0.25">
      <c r="A5" s="8">
        <v>2</v>
      </c>
      <c r="B5" s="8">
        <v>146</v>
      </c>
      <c r="C5" s="12" t="s">
        <v>69</v>
      </c>
      <c r="D5" s="12" t="s">
        <v>9</v>
      </c>
      <c r="E5" s="12" t="s">
        <v>10</v>
      </c>
      <c r="F5" s="13">
        <v>0.80243055555555554</v>
      </c>
      <c r="G5" s="13">
        <v>0.80366898148148147</v>
      </c>
      <c r="H5" s="13">
        <v>13</v>
      </c>
      <c r="I5" s="8">
        <v>1.238425925925926E-3</v>
      </c>
      <c r="J5" s="13">
        <v>1.7361111111111112E-4</v>
      </c>
      <c r="K5">
        <f>A5/9</f>
        <v>0.22222222222222221</v>
      </c>
    </row>
    <row r="6" spans="1:16" x14ac:dyDescent="0.25">
      <c r="A6" s="8">
        <v>4</v>
      </c>
      <c r="B6" s="8">
        <v>149</v>
      </c>
      <c r="C6" s="12" t="s">
        <v>72</v>
      </c>
      <c r="D6" s="12" t="s">
        <v>9</v>
      </c>
      <c r="E6" s="12" t="s">
        <v>10</v>
      </c>
      <c r="F6" s="13">
        <v>0.80277777777777781</v>
      </c>
      <c r="G6" s="13">
        <v>0.80432870370370368</v>
      </c>
      <c r="H6" s="13">
        <v>18</v>
      </c>
      <c r="I6" s="8">
        <v>1.5509259259259259E-3</v>
      </c>
      <c r="J6" s="13">
        <v>4.8611111111111104E-4</v>
      </c>
      <c r="K6">
        <f>A6/9</f>
        <v>0.44444444444444442</v>
      </c>
    </row>
    <row r="7" spans="1:16" x14ac:dyDescent="0.25">
      <c r="A7" s="6">
        <v>3</v>
      </c>
      <c r="B7" s="6">
        <v>194</v>
      </c>
      <c r="C7" s="10" t="s">
        <v>7</v>
      </c>
      <c r="D7" s="10" t="s">
        <v>9</v>
      </c>
      <c r="E7" s="10" t="s">
        <v>10</v>
      </c>
      <c r="F7" s="11">
        <v>0.8032407407407407</v>
      </c>
      <c r="G7" s="11">
        <v>0.80449074074074078</v>
      </c>
      <c r="H7" s="11">
        <v>14</v>
      </c>
      <c r="I7" s="6">
        <v>1.25E-3</v>
      </c>
      <c r="J7" s="11">
        <v>1.8518518518518518E-4</v>
      </c>
      <c r="K7">
        <f>A7/9</f>
        <v>0.33333333333333331</v>
      </c>
    </row>
    <row r="8" spans="1:16" x14ac:dyDescent="0.25">
      <c r="A8" s="6">
        <v>1</v>
      </c>
      <c r="B8" s="6">
        <v>196</v>
      </c>
      <c r="C8" s="10" t="s">
        <v>14</v>
      </c>
      <c r="D8" s="10" t="s">
        <v>9</v>
      </c>
      <c r="E8" s="10" t="s">
        <v>10</v>
      </c>
      <c r="F8" s="11">
        <v>0.80347222222222225</v>
      </c>
      <c r="G8" s="11">
        <v>0.80466435185185181</v>
      </c>
      <c r="H8" s="11">
        <v>9</v>
      </c>
      <c r="I8" s="6">
        <v>1.1921296296296296E-3</v>
      </c>
      <c r="J8" s="11">
        <v>1.273148148148148E-4</v>
      </c>
      <c r="K8">
        <f>A8/9</f>
        <v>0.1111111111111111</v>
      </c>
    </row>
    <row r="9" spans="1:16" x14ac:dyDescent="0.25">
      <c r="A9" s="6">
        <v>6</v>
      </c>
      <c r="B9" s="6">
        <v>225</v>
      </c>
      <c r="C9" s="10" t="s">
        <v>24</v>
      </c>
      <c r="D9" s="10" t="s">
        <v>12</v>
      </c>
      <c r="E9" s="10" t="s">
        <v>10</v>
      </c>
      <c r="F9" s="11">
        <v>0.80381944444444442</v>
      </c>
      <c r="G9" s="11">
        <v>0.80547453703703709</v>
      </c>
      <c r="H9" s="11">
        <v>20</v>
      </c>
      <c r="I9" s="6">
        <v>1.6550925925925926E-3</v>
      </c>
      <c r="J9" s="11">
        <v>5.9027777777777778E-4</v>
      </c>
      <c r="K9">
        <f>A9/9</f>
        <v>0.66666666666666663</v>
      </c>
    </row>
    <row r="10" spans="1:16" x14ac:dyDescent="0.25">
      <c r="A10" s="6">
        <v>9</v>
      </c>
      <c r="B10" s="6">
        <v>258</v>
      </c>
      <c r="C10" s="10" t="s">
        <v>81</v>
      </c>
      <c r="D10" s="10" t="s">
        <v>12</v>
      </c>
      <c r="E10" s="10" t="s">
        <v>10</v>
      </c>
      <c r="F10" s="11">
        <v>0.80428240740740742</v>
      </c>
      <c r="G10" s="11"/>
      <c r="H10" s="11"/>
      <c r="I10" s="6" t="s">
        <v>83</v>
      </c>
      <c r="J10" s="11"/>
      <c r="K10">
        <f>A10/9</f>
        <v>1</v>
      </c>
    </row>
    <row r="11" spans="1:16" x14ac:dyDescent="0.25">
      <c r="A11" s="8"/>
      <c r="B11" s="8"/>
      <c r="C11" s="12"/>
      <c r="D11" s="12"/>
      <c r="E11" s="12"/>
      <c r="F11" s="13"/>
      <c r="G11" s="13"/>
      <c r="H11" s="13"/>
      <c r="I11" s="8"/>
      <c r="J11" s="13"/>
    </row>
    <row r="13" spans="1:16" x14ac:dyDescent="0.25"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6" x14ac:dyDescent="0.25">
      <c r="C14" s="18"/>
      <c r="D14" s="18"/>
      <c r="E14" s="18"/>
      <c r="F14" s="18"/>
      <c r="G14" s="19"/>
      <c r="H14" s="19"/>
      <c r="I14" s="19"/>
      <c r="J14" s="20"/>
      <c r="K14" s="20"/>
      <c r="L14" s="18"/>
      <c r="M14" s="20"/>
      <c r="N14" s="19"/>
      <c r="O14" s="18"/>
      <c r="P14" s="21"/>
    </row>
    <row r="15" spans="1:16" x14ac:dyDescent="0.25"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</sheetData>
  <autoFilter ref="A1:T1" xr:uid="{7A9DE0B7-218C-4236-B846-0ED09BAF0A81}">
    <sortState xmlns:xlrd2="http://schemas.microsoft.com/office/spreadsheetml/2017/richdata2" ref="A2:T10">
      <sortCondition ref="B1"/>
    </sortState>
  </autoFilter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Y E A A B Q S w M E F A A C A A g A M J v R V P S m s K O k A A A A 9 g A A A B I A H A B D b 2 5 m a W c v U G F j a 2 F n Z S 5 4 b W w g o h g A K K A U A A A A A A A A A A A A A A A A A A A A A A A A A A A A h Y + x D o I w G I R f h X S n L e B A y E 8 Z X M G Y m B j X B i o 0 w o + h x f J u D j 6 S r y B G U T f H u / s u u b t f b 5 B N X e t d 1 G B 0 j y k J K C e e w r K v N N Y p G e 3 R j 0 k m Y C v L k 6 y V N 8 N o k s n o l D T W n h P G n H P U R b Q f a h Z y H r B D k e / K R n X S 1 2 i s x F K R T 6 v 6 3 y I C 9 q 8 x I q Q B X 9 E o n j c B W 0 w o N H 6 B c M 6 e 6 Y 8 J 6 7 G 1 4 6 C E Q n + T A 1 s k s P c H 8 Q B Q S w M E F A A C A A g A M J v R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C b 0 V Q a B A M X 0 A E A A N M I A A A T A B w A R m 9 y b X V s Y X M v U 2 V j d G l v b j E u b S C i G A A o o B Q A A A A A A A A A A A A A A A A A A A A A A A A A A A D t V F 1 r 2 z A U f V 4 g / 0 G o L w k Y l y Z d H z b 8 E N x 2 G 2 x t h 0 M H a 0 p Q 7 V t b j T 6 M d N 0 P Q v / 7 5 D g h 6 a S 9 7 q H E L 7 b O O T 7 n + l q 6 F n L k W p G s u x 9 9 7 v f 6 P V s x A w U 5 o C X c 6 e Y J l N C 6 J g 1 H K 1 g J i p K E C M B + j 7 g r 0 4 3 J w S G p f Y x P d d 5 I U D g 4 5 w L i V C t 0 C z u g Z 5 9 m G w r U b C J 0 x W Z f d r x n 4 a C Y D q O b U x B c c g S T 0 A 8 0 I q k W j V Q 2 G Y 8 i 8 r P R C B m + C E i 2 j / G F V n A 7 j L r y D u i V 0 d J x B f k K r A B j 2 + q n 7 M 4 J 1 8 w a H 3 R f E p G b N T 4 R I s u Z Y M Y m a J p d y 7 R i q n S O 0 5 c a t n Z T w 5 S 9 1 0 Z 2 J b a k H Q T y o + W S E v c l 3 x S e H M e t 7 D U i S / r L h 0 q j o f b h D J X x 0 Q v G p E P R r Q n C M 6 7 A S W H A e u i V Y A w D s L a Y F x 7 8 n e f u v 3 H w C N c G W b t N k 1 e 8 9 s g H x g J F / j i 8 9 p Q Z M o P I H 7 b J X H b q s 2 c 0 b L r L b N 7 5 / Q T y 0 T X T R Q u P X A i 9 I E d h e B S G x 1 5 2 G x s w c T 3 y s J X U N 3 b S u W + w E v t x r X j k 9 + u c K 2 6 r o H r s q 1 O G w S q O f e n 1 3 8 3 b W L f b a P 7 x H 1 t m f u I R l 7 U E s + C q f M O 8 D v s 9 r o L n 5 e 2 E c Y e m r v / D g A n m 7 O f L f r 7 s 5 8 t 7 m y 9 / A F B L A Q I t A B Q A A g A I A D C b 0 V T 0 p r C j p A A A A P Y A A A A S A A A A A A A A A A A A A A A A A A A A A A B D b 2 5 m a W c v U G F j a 2 F n Z S 5 4 b W x Q S w E C L Q A U A A I A C A A w m 9 F U D 8 r p q 6 Q A A A D p A A A A E w A A A A A A A A A A A A A A A A D w A A A A W 0 N v b n R l b n R f V H l w Z X N d L n h t b F B L A Q I t A B Q A A g A I A D C b 0 V Q a B A M X 0 A E A A N M I A A A T A A A A A A A A A A A A A A A A A O E B A A B G b 3 J t d W x h c y 9 T Z W N 0 a W 9 u M S 5 t U E s F B g A A A A A D A A M A w g A A A P 4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k g 5 A A A A A A A A J j k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W J v d X d l b m x v b 3 A l M j B 1 a X R z b G F n Z W 4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n Z W J v d X d l b m x v b 3 B f d W l 0 c 2 x h Z 2 V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2 L T E 3 V D E 3 O j I 1 O j A x L j E z N z E z N D N a I i A v P j x F b n R y e S B U e X B l P S J G a W x s Q 2 9 s d W 1 u V H l w Z X M i I F Z h b H V l P S J z Q X d N R E F 3 W U d C Z 1 l H Q m d N R 0 N n W U d C Z 1 l L Q m d Z R 0 J n b 0 R D Z 0 1 H Q X d v R 0 J n W T 0 i I C 8 + P E V u d H J 5 I F R 5 c G U 9 I k Z p b G x D b 2 x 1 b W 5 O Y W 1 l c y I g V m F s d W U 9 I n N b J n F 1 b 3 Q 7 I C Z x d W 9 0 O y w m c X V v d D t X J n F 1 b 3 Q 7 L C Z x d W 9 0 O 2 d y b 2 V w J n F 1 b 3 Q 7 L C Z x d W 9 0 O 1 N 0 b n I m c X V v d D s s J n F 1 b 3 Q 7 T m F h b S Z x d W 9 0 O y w m c X V v d D t B Z H J l c y Z x d W 9 0 O y w m c X V v d D t Q b G F h d H M m c X V v d D s s J n F 1 b 3 Q 7 U G 9 z d G N k J n F 1 b 3 Q 7 L C Z x d W 9 0 O 0 x p Y 2 V u d G l l J n F 1 b 3 Q 7 L C Z x d W 9 0 O 0 N o Y W 1 w a W 9 u Y 2 h p c C Z x d W 9 0 O y w m c X V v d D t q Y W F y J n F 1 b 3 Q 7 L C Z x d W 9 0 O 0 0 v V i Z x d W 9 0 O y w m c X V v d D t T d G F y d H R p a m Q m c X V v d D s s J n F 1 b 3 Q 7 R X h 0 c m F U a W p k J n F 1 b 3 Q 7 L C Z x d W 9 0 O 1 p 3 Z W 1 2 Z X J z Y 2 h p b C Z x d W 9 0 O y w m c X V v d D t r b G 9 r I D E m c X V v d D s s J n F 1 b 3 Q 7 a 2 x v a y A y J n F 1 b 3 Q 7 L C Z x d W 9 0 O 2 t s b 2 s g M y Z x d W 9 0 O y w m c X V v d D t U a W p k I D E m c X V v d D s s J n F 1 b 3 Q 7 U G 9 z J n F 1 b 3 Q 7 L C Z x d W 9 0 O 1 R p a m Q g M i Z x d W 9 0 O y w m c X V v d D t Q b 3 N f M S Z x d W 9 0 O y w m c X V v d D t U a W p k I D M m c X V v d D s s J n F 1 b 3 Q 7 U G 9 z X z I m c X V v d D s s J n F 1 b 3 Q 7 R m l u a X N o J n F 1 b 3 Q 7 L C Z x d W 9 0 O 1 B v c 1 8 z J n F 1 b 3 Q 7 L C Z x d W 9 0 O 0 N h d C Z x d W 9 0 O y w m c X V v d D t Q b 3 N f N C Z x d W 9 0 O y w m c X V v d D t W Z X J z Y 2 h p b C Z x d W 9 0 O y w m c X V v d D t O Y W F t X z U m c X V v d D s s J n F 1 b 3 Q 7 U G x h Y X R z X z Y m c X V v d D s s J n F 1 b 3 Q 7 T 3 B t Z X J r a W 5 n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z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l Y m 9 1 d 2 V u b G 9 v c C B 1 a X R z b G F n Z W 4 v Q X V 0 b 1 J l b W 9 2 Z W R D b 2 x 1 b W 5 z M S 5 7 I C w w f S Z x d W 9 0 O y w m c X V v d D t T Z W N 0 a W 9 u M S 9 n Z W J v d X d l b m x v b 3 A g d W l 0 c 2 x h Z 2 V u L 0 F 1 d G 9 S Z W 1 v d m V k Q 2 9 s d W 1 u c z E u e 1 c s M X 0 m c X V v d D s s J n F 1 b 3 Q 7 U 2 V j d G l v b j E v Z 2 V i b 3 V 3 Z W 5 s b 2 9 w I H V p d H N s Y W d l b i 9 B d X R v U m V t b 3 Z l Z E N v b H V t b n M x L n t n c m 9 l c C w y f S Z x d W 9 0 O y w m c X V v d D t T Z W N 0 a W 9 u M S 9 n Z W J v d X d l b m x v b 3 A g d W l 0 c 2 x h Z 2 V u L 0 F 1 d G 9 S Z W 1 v d m V k Q 2 9 s d W 1 u c z E u e 1 N 0 b n I s M 3 0 m c X V v d D s s J n F 1 b 3 Q 7 U 2 V j d G l v b j E v Z 2 V i b 3 V 3 Z W 5 s b 2 9 w I H V p d H N s Y W d l b i 9 B d X R v U m V t b 3 Z l Z E N v b H V t b n M x L n t O Y W F t L D R 9 J n F 1 b 3 Q 7 L C Z x d W 9 0 O 1 N l Y 3 R p b 2 4 x L 2 d l Y m 9 1 d 2 V u b G 9 v c C B 1 a X R z b G F n Z W 4 v Q X V 0 b 1 J l b W 9 2 Z W R D b 2 x 1 b W 5 z M S 5 7 Q W R y Z X M s N X 0 m c X V v d D s s J n F 1 b 3 Q 7 U 2 V j d G l v b j E v Z 2 V i b 3 V 3 Z W 5 s b 2 9 w I H V p d H N s Y W d l b i 9 B d X R v U m V t b 3 Z l Z E N v b H V t b n M x L n t Q b G F h d H M s N n 0 m c X V v d D s s J n F 1 b 3 Q 7 U 2 V j d G l v b j E v Z 2 V i b 3 V 3 Z W 5 s b 2 9 w I H V p d H N s Y W d l b i 9 B d X R v U m V t b 3 Z l Z E N v b H V t b n M x L n t Q b 3 N 0 Y 2 Q s N 3 0 m c X V v d D s s J n F 1 b 3 Q 7 U 2 V j d G l v b j E v Z 2 V i b 3 V 3 Z W 5 s b 2 9 w I H V p d H N s Y W d l b i 9 B d X R v U m V t b 3 Z l Z E N v b H V t b n M x L n t M a W N l b n R p Z S w 4 f S Z x d W 9 0 O y w m c X V v d D t T Z W N 0 a W 9 u M S 9 n Z W J v d X d l b m x v b 3 A g d W l 0 c 2 x h Z 2 V u L 0 F 1 d G 9 S Z W 1 v d m V k Q 2 9 s d W 1 u c z E u e 0 N o Y W 1 w a W 9 u Y 2 h p c C w 5 f S Z x d W 9 0 O y w m c X V v d D t T Z W N 0 a W 9 u M S 9 n Z W J v d X d l b m x v b 3 A g d W l 0 c 2 x h Z 2 V u L 0 F 1 d G 9 S Z W 1 v d m V k Q 2 9 s d W 1 u c z E u e 2 p h Y X I s M T B 9 J n F 1 b 3 Q 7 L C Z x d W 9 0 O 1 N l Y 3 R p b 2 4 x L 2 d l Y m 9 1 d 2 V u b G 9 v c C B 1 a X R z b G F n Z W 4 v Q X V 0 b 1 J l b W 9 2 Z W R D b 2 x 1 b W 5 z M S 5 7 T S 9 W L D E x f S Z x d W 9 0 O y w m c X V v d D t T Z W N 0 a W 9 u M S 9 n Z W J v d X d l b m x v b 3 A g d W l 0 c 2 x h Z 2 V u L 0 F 1 d G 9 S Z W 1 v d m V k Q 2 9 s d W 1 u c z E u e 1 N 0 Y X J 0 d G l q Z C w x M n 0 m c X V v d D s s J n F 1 b 3 Q 7 U 2 V j d G l v b j E v Z 2 V i b 3 V 3 Z W 5 s b 2 9 w I H V p d H N s Y W d l b i 9 B d X R v U m V t b 3 Z l Z E N v b H V t b n M x L n t F e H R y Y V R p a m Q s M T N 9 J n F 1 b 3 Q 7 L C Z x d W 9 0 O 1 N l Y 3 R p b 2 4 x L 2 d l Y m 9 1 d 2 V u b G 9 v c C B 1 a X R z b G F n Z W 4 v Q X V 0 b 1 J l b W 9 2 Z W R D b 2 x 1 b W 5 z M S 5 7 W n d l b X Z l c n N j a G l s L D E 0 f S Z x d W 9 0 O y w m c X V v d D t T Z W N 0 a W 9 u M S 9 n Z W J v d X d l b m x v b 3 A g d W l 0 c 2 x h Z 2 V u L 0 F 1 d G 9 S Z W 1 v d m V k Q 2 9 s d W 1 u c z E u e 2 t s b 2 s g M S w x N X 0 m c X V v d D s s J n F 1 b 3 Q 7 U 2 V j d G l v b j E v Z 2 V i b 3 V 3 Z W 5 s b 2 9 w I H V p d H N s Y W d l b i 9 B d X R v U m V t b 3 Z l Z E N v b H V t b n M x L n t r b G 9 r I D I s M T Z 9 J n F 1 b 3 Q 7 L C Z x d W 9 0 O 1 N l Y 3 R p b 2 4 x L 2 d l Y m 9 1 d 2 V u b G 9 v c C B 1 a X R z b G F n Z W 4 v Q X V 0 b 1 J l b W 9 2 Z W R D b 2 x 1 b W 5 z M S 5 7 a 2 x v a y A z L D E 3 f S Z x d W 9 0 O y w m c X V v d D t T Z W N 0 a W 9 u M S 9 n Z W J v d X d l b m x v b 3 A g d W l 0 c 2 x h Z 2 V u L 0 F 1 d G 9 S Z W 1 v d m V k Q 2 9 s d W 1 u c z E u e 1 R p a m Q g M S w x O H 0 m c X V v d D s s J n F 1 b 3 Q 7 U 2 V j d G l v b j E v Z 2 V i b 3 V 3 Z W 5 s b 2 9 w I H V p d H N s Y W d l b i 9 B d X R v U m V t b 3 Z l Z E N v b H V t b n M x L n t Q b 3 M s M T l 9 J n F 1 b 3 Q 7 L C Z x d W 9 0 O 1 N l Y 3 R p b 2 4 x L 2 d l Y m 9 1 d 2 V u b G 9 v c C B 1 a X R z b G F n Z W 4 v Q X V 0 b 1 J l b W 9 2 Z W R D b 2 x 1 b W 5 z M S 5 7 V G l q Z C A y L D I w f S Z x d W 9 0 O y w m c X V v d D t T Z W N 0 a W 9 u M S 9 n Z W J v d X d l b m x v b 3 A g d W l 0 c 2 x h Z 2 V u L 0 F 1 d G 9 S Z W 1 v d m V k Q 2 9 s d W 1 u c z E u e 1 B v c 1 8 x L D I x f S Z x d W 9 0 O y w m c X V v d D t T Z W N 0 a W 9 u M S 9 n Z W J v d X d l b m x v b 3 A g d W l 0 c 2 x h Z 2 V u L 0 F 1 d G 9 S Z W 1 v d m V k Q 2 9 s d W 1 u c z E u e 1 R p a m Q g M y w y M n 0 m c X V v d D s s J n F 1 b 3 Q 7 U 2 V j d G l v b j E v Z 2 V i b 3 V 3 Z W 5 s b 2 9 w I H V p d H N s Y W d l b i 9 B d X R v U m V t b 3 Z l Z E N v b H V t b n M x L n t Q b 3 N f M i w y M 3 0 m c X V v d D s s J n F 1 b 3 Q 7 U 2 V j d G l v b j E v Z 2 V i b 3 V 3 Z W 5 s b 2 9 w I H V p d H N s Y W d l b i 9 B d X R v U m V t b 3 Z l Z E N v b H V t b n M x L n t G a W 5 p c 2 g s M j R 9 J n F 1 b 3 Q 7 L C Z x d W 9 0 O 1 N l Y 3 R p b 2 4 x L 2 d l Y m 9 1 d 2 V u b G 9 v c C B 1 a X R z b G F n Z W 4 v Q X V 0 b 1 J l b W 9 2 Z W R D b 2 x 1 b W 5 z M S 5 7 U G 9 z X z M s M j V 9 J n F 1 b 3 Q 7 L C Z x d W 9 0 O 1 N l Y 3 R p b 2 4 x L 2 d l Y m 9 1 d 2 V u b G 9 v c C B 1 a X R z b G F n Z W 4 v Q X V 0 b 1 J l b W 9 2 Z W R D b 2 x 1 b W 5 z M S 5 7 Q 2 F 0 L D I 2 f S Z x d W 9 0 O y w m c X V v d D t T Z W N 0 a W 9 u M S 9 n Z W J v d X d l b m x v b 3 A g d W l 0 c 2 x h Z 2 V u L 0 F 1 d G 9 S Z W 1 v d m V k Q 2 9 s d W 1 u c z E u e 1 B v c 1 8 0 L D I 3 f S Z x d W 9 0 O y w m c X V v d D t T Z W N 0 a W 9 u M S 9 n Z W J v d X d l b m x v b 3 A g d W l 0 c 2 x h Z 2 V u L 0 F 1 d G 9 S Z W 1 v d m V k Q 2 9 s d W 1 u c z E u e 1 Z l c n N j a G l s L D I 4 f S Z x d W 9 0 O y w m c X V v d D t T Z W N 0 a W 9 u M S 9 n Z W J v d X d l b m x v b 3 A g d W l 0 c 2 x h Z 2 V u L 0 F 1 d G 9 S Z W 1 v d m V k Q 2 9 s d W 1 u c z E u e 0 5 h Y W 1 f N S w y O X 0 m c X V v d D s s J n F 1 b 3 Q 7 U 2 V j d G l v b j E v Z 2 V i b 3 V 3 Z W 5 s b 2 9 w I H V p d H N s Y W d l b i 9 B d X R v U m V t b 3 Z l Z E N v b H V t b n M x L n t Q b G F h d H N f N i w z M H 0 m c X V v d D s s J n F 1 b 3 Q 7 U 2 V j d G l v b j E v Z 2 V i b 3 V 3 Z W 5 s b 2 9 w I H V p d H N s Y W d l b i 9 B d X R v U m V t b 3 Z l Z E N v b H V t b n M x L n t P c G 1 l c m t p b m c s M z F 9 J n F 1 b 3 Q 7 X S w m c X V v d D t D b 2 x 1 b W 5 D b 3 V u d C Z x d W 9 0 O z o z M i w m c X V v d D t L Z X l D b 2 x 1 b W 5 O Y W 1 l c y Z x d W 9 0 O z p b X S w m c X V v d D t D b 2 x 1 b W 5 J Z G V u d G l 0 a W V z J n F 1 b 3 Q 7 O l s m c X V v d D t T Z W N 0 a W 9 u M S 9 n Z W J v d X d l b m x v b 3 A g d W l 0 c 2 x h Z 2 V u L 0 F 1 d G 9 S Z W 1 v d m V k Q 2 9 s d W 1 u c z E u e y A s M H 0 m c X V v d D s s J n F 1 b 3 Q 7 U 2 V j d G l v b j E v Z 2 V i b 3 V 3 Z W 5 s b 2 9 w I H V p d H N s Y W d l b i 9 B d X R v U m V t b 3 Z l Z E N v b H V t b n M x L n t X L D F 9 J n F 1 b 3 Q 7 L C Z x d W 9 0 O 1 N l Y 3 R p b 2 4 x L 2 d l Y m 9 1 d 2 V u b G 9 v c C B 1 a X R z b G F n Z W 4 v Q X V 0 b 1 J l b W 9 2 Z W R D b 2 x 1 b W 5 z M S 5 7 Z 3 J v Z X A s M n 0 m c X V v d D s s J n F 1 b 3 Q 7 U 2 V j d G l v b j E v Z 2 V i b 3 V 3 Z W 5 s b 2 9 w I H V p d H N s Y W d l b i 9 B d X R v U m V t b 3 Z l Z E N v b H V t b n M x L n t T d G 5 y L D N 9 J n F 1 b 3 Q 7 L C Z x d W 9 0 O 1 N l Y 3 R p b 2 4 x L 2 d l Y m 9 1 d 2 V u b G 9 v c C B 1 a X R z b G F n Z W 4 v Q X V 0 b 1 J l b W 9 2 Z W R D b 2 x 1 b W 5 z M S 5 7 T m F h b S w 0 f S Z x d W 9 0 O y w m c X V v d D t T Z W N 0 a W 9 u M S 9 n Z W J v d X d l b m x v b 3 A g d W l 0 c 2 x h Z 2 V u L 0 F 1 d G 9 S Z W 1 v d m V k Q 2 9 s d W 1 u c z E u e 0 F k c m V z L D V 9 J n F 1 b 3 Q 7 L C Z x d W 9 0 O 1 N l Y 3 R p b 2 4 x L 2 d l Y m 9 1 d 2 V u b G 9 v c C B 1 a X R z b G F n Z W 4 v Q X V 0 b 1 J l b W 9 2 Z W R D b 2 x 1 b W 5 z M S 5 7 U G x h Y X R z L D Z 9 J n F 1 b 3 Q 7 L C Z x d W 9 0 O 1 N l Y 3 R p b 2 4 x L 2 d l Y m 9 1 d 2 V u b G 9 v c C B 1 a X R z b G F n Z W 4 v Q X V 0 b 1 J l b W 9 2 Z W R D b 2 x 1 b W 5 z M S 5 7 U G 9 z d G N k L D d 9 J n F 1 b 3 Q 7 L C Z x d W 9 0 O 1 N l Y 3 R p b 2 4 x L 2 d l Y m 9 1 d 2 V u b G 9 v c C B 1 a X R z b G F n Z W 4 v Q X V 0 b 1 J l b W 9 2 Z W R D b 2 x 1 b W 5 z M S 5 7 T G l j Z W 5 0 a W U s O H 0 m c X V v d D s s J n F 1 b 3 Q 7 U 2 V j d G l v b j E v Z 2 V i b 3 V 3 Z W 5 s b 2 9 w I H V p d H N s Y W d l b i 9 B d X R v U m V t b 3 Z l Z E N v b H V t b n M x L n t D a G F t c G l v b m N o a X A s O X 0 m c X V v d D s s J n F 1 b 3 Q 7 U 2 V j d G l v b j E v Z 2 V i b 3 V 3 Z W 5 s b 2 9 w I H V p d H N s Y W d l b i 9 B d X R v U m V t b 3 Z l Z E N v b H V t b n M x L n t q Y W F y L D E w f S Z x d W 9 0 O y w m c X V v d D t T Z W N 0 a W 9 u M S 9 n Z W J v d X d l b m x v b 3 A g d W l 0 c 2 x h Z 2 V u L 0 F 1 d G 9 S Z W 1 v d m V k Q 2 9 s d W 1 u c z E u e 0 0 v V i w x M X 0 m c X V v d D s s J n F 1 b 3 Q 7 U 2 V j d G l v b j E v Z 2 V i b 3 V 3 Z W 5 s b 2 9 w I H V p d H N s Y W d l b i 9 B d X R v U m V t b 3 Z l Z E N v b H V t b n M x L n t T d G F y d H R p a m Q s M T J 9 J n F 1 b 3 Q 7 L C Z x d W 9 0 O 1 N l Y 3 R p b 2 4 x L 2 d l Y m 9 1 d 2 V u b G 9 v c C B 1 a X R z b G F n Z W 4 v Q X V 0 b 1 J l b W 9 2 Z W R D b 2 x 1 b W 5 z M S 5 7 R X h 0 c m F U a W p k L D E z f S Z x d W 9 0 O y w m c X V v d D t T Z W N 0 a W 9 u M S 9 n Z W J v d X d l b m x v b 3 A g d W l 0 c 2 x h Z 2 V u L 0 F 1 d G 9 S Z W 1 v d m V k Q 2 9 s d W 1 u c z E u e 1 p 3 Z W 1 2 Z X J z Y 2 h p b C w x N H 0 m c X V v d D s s J n F 1 b 3 Q 7 U 2 V j d G l v b j E v Z 2 V i b 3 V 3 Z W 5 s b 2 9 w I H V p d H N s Y W d l b i 9 B d X R v U m V t b 3 Z l Z E N v b H V t b n M x L n t r b G 9 r I D E s M T V 9 J n F 1 b 3 Q 7 L C Z x d W 9 0 O 1 N l Y 3 R p b 2 4 x L 2 d l Y m 9 1 d 2 V u b G 9 v c C B 1 a X R z b G F n Z W 4 v Q X V 0 b 1 J l b W 9 2 Z W R D b 2 x 1 b W 5 z M S 5 7 a 2 x v a y A y L D E 2 f S Z x d W 9 0 O y w m c X V v d D t T Z W N 0 a W 9 u M S 9 n Z W J v d X d l b m x v b 3 A g d W l 0 c 2 x h Z 2 V u L 0 F 1 d G 9 S Z W 1 v d m V k Q 2 9 s d W 1 u c z E u e 2 t s b 2 s g M y w x N 3 0 m c X V v d D s s J n F 1 b 3 Q 7 U 2 V j d G l v b j E v Z 2 V i b 3 V 3 Z W 5 s b 2 9 w I H V p d H N s Y W d l b i 9 B d X R v U m V t b 3 Z l Z E N v b H V t b n M x L n t U a W p k I D E s M T h 9 J n F 1 b 3 Q 7 L C Z x d W 9 0 O 1 N l Y 3 R p b 2 4 x L 2 d l Y m 9 1 d 2 V u b G 9 v c C B 1 a X R z b G F n Z W 4 v Q X V 0 b 1 J l b W 9 2 Z W R D b 2 x 1 b W 5 z M S 5 7 U G 9 z L D E 5 f S Z x d W 9 0 O y w m c X V v d D t T Z W N 0 a W 9 u M S 9 n Z W J v d X d l b m x v b 3 A g d W l 0 c 2 x h Z 2 V u L 0 F 1 d G 9 S Z W 1 v d m V k Q 2 9 s d W 1 u c z E u e 1 R p a m Q g M i w y M H 0 m c X V v d D s s J n F 1 b 3 Q 7 U 2 V j d G l v b j E v Z 2 V i b 3 V 3 Z W 5 s b 2 9 w I H V p d H N s Y W d l b i 9 B d X R v U m V t b 3 Z l Z E N v b H V t b n M x L n t Q b 3 N f M S w y M X 0 m c X V v d D s s J n F 1 b 3 Q 7 U 2 V j d G l v b j E v Z 2 V i b 3 V 3 Z W 5 s b 2 9 w I H V p d H N s Y W d l b i 9 B d X R v U m V t b 3 Z l Z E N v b H V t b n M x L n t U a W p k I D M s M j J 9 J n F 1 b 3 Q 7 L C Z x d W 9 0 O 1 N l Y 3 R p b 2 4 x L 2 d l Y m 9 1 d 2 V u b G 9 v c C B 1 a X R z b G F n Z W 4 v Q X V 0 b 1 J l b W 9 2 Z W R D b 2 x 1 b W 5 z M S 5 7 U G 9 z X z I s M j N 9 J n F 1 b 3 Q 7 L C Z x d W 9 0 O 1 N l Y 3 R p b 2 4 x L 2 d l Y m 9 1 d 2 V u b G 9 v c C B 1 a X R z b G F n Z W 4 v Q X V 0 b 1 J l b W 9 2 Z W R D b 2 x 1 b W 5 z M S 5 7 R m l u a X N o L D I 0 f S Z x d W 9 0 O y w m c X V v d D t T Z W N 0 a W 9 u M S 9 n Z W J v d X d l b m x v b 3 A g d W l 0 c 2 x h Z 2 V u L 0 F 1 d G 9 S Z W 1 v d m V k Q 2 9 s d W 1 u c z E u e 1 B v c 1 8 z L D I 1 f S Z x d W 9 0 O y w m c X V v d D t T Z W N 0 a W 9 u M S 9 n Z W J v d X d l b m x v b 3 A g d W l 0 c 2 x h Z 2 V u L 0 F 1 d G 9 S Z W 1 v d m V k Q 2 9 s d W 1 u c z E u e 0 N h d C w y N n 0 m c X V v d D s s J n F 1 b 3 Q 7 U 2 V j d G l v b j E v Z 2 V i b 3 V 3 Z W 5 s b 2 9 w I H V p d H N s Y W d l b i 9 B d X R v U m V t b 3 Z l Z E N v b H V t b n M x L n t Q b 3 N f N C w y N 3 0 m c X V v d D s s J n F 1 b 3 Q 7 U 2 V j d G l v b j E v Z 2 V i b 3 V 3 Z W 5 s b 2 9 w I H V p d H N s Y W d l b i 9 B d X R v U m V t b 3 Z l Z E N v b H V t b n M x L n t W Z X J z Y 2 h p b C w y O H 0 m c X V v d D s s J n F 1 b 3 Q 7 U 2 V j d G l v b j E v Z 2 V i b 3 V 3 Z W 5 s b 2 9 w I H V p d H N s Y W d l b i 9 B d X R v U m V t b 3 Z l Z E N v b H V t b n M x L n t O Y W F t X z U s M j l 9 J n F 1 b 3 Q 7 L C Z x d W 9 0 O 1 N l Y 3 R p b 2 4 x L 2 d l Y m 9 1 d 2 V u b G 9 v c C B 1 a X R z b G F n Z W 4 v Q X V 0 b 1 J l b W 9 2 Z W R D b 2 x 1 b W 5 z M S 5 7 U G x h Y X R z X z Y s M z B 9 J n F 1 b 3 Q 7 L C Z x d W 9 0 O 1 N l Y 3 R p b 2 4 x L 2 d l Y m 9 1 d 2 V u b G 9 v c C B 1 a X R z b G F n Z W 4 v Q X V 0 b 1 J l b W 9 2 Z W R D b 2 x 1 b W 5 z M S 5 7 T 3 B t Z X J r a W 5 n L D M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2 V i b 3 V 3 Z W 5 s b 2 9 w J T I w d W l 0 c 2 x h Z 2 V u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l Y m 9 1 d 2 V u b G 9 v c C U y M H V p d H N s Y W d l b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W J v d X d l b m x v b 3 A l M j B 1 a X R z b G F n Z W 4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w c G V u b G 9 v c C U y M H V p d H N s Y W d l b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R y Y X B w Z W 5 s b 2 9 w X 3 V p d H N s Y W d l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i 0 x N 1 Q x N z o y N T o z M y 4 5 M T c y M D I 0 W i I g L z 4 8 R W 5 0 c n k g V H l w Z T 0 i R m l s b E N v b H V t b l R 5 c G V z I i B W Y W x 1 Z T 0 i c 0 F 3 T U R B d 1 l H Q m d Z R 0 J n T U d D Z 1 l H Q m d Z S 0 J n W U d C Z 2 9 E Q 2 d N R 0 F 3 b 0 d C Z 1 k 9 I i A v P j x F b n R y e S B U e X B l P S J G a W x s Q 2 9 s d W 1 u T m F t Z X M i I F Z h b H V l P S J z W y Z x d W 9 0 O y A m c X V v d D s s J n F 1 b 3 Q 7 V y Z x d W 9 0 O y w m c X V v d D t n c m 9 l c C Z x d W 9 0 O y w m c X V v d D t T d G 5 y J n F 1 b 3 Q 7 L C Z x d W 9 0 O 0 5 h Y W 0 m c X V v d D s s J n F 1 b 3 Q 7 Q W R y Z X M m c X V v d D s s J n F 1 b 3 Q 7 U G x h Y X R z J n F 1 b 3 Q 7 L C Z x d W 9 0 O 1 B v c 3 R j Z C Z x d W 9 0 O y w m c X V v d D t M a W N l b n R p Z S Z x d W 9 0 O y w m c X V v d D t D a G F t c G l v b m N o a X A m c X V v d D s s J n F 1 b 3 Q 7 a m F h c i Z x d W 9 0 O y w m c X V v d D t N L 1 Y m c X V v d D s s J n F 1 b 3 Q 7 U 3 R h c n R 0 a W p k J n F 1 b 3 Q 7 L C Z x d W 9 0 O 0 V 4 d H J h V G l q Z C Z x d W 9 0 O y w m c X V v d D t a d 2 V t d m V y c 2 N o a W w m c X V v d D s s J n F 1 b 3 Q 7 a 2 x v a y A x J n F 1 b 3 Q 7 L C Z x d W 9 0 O 2 t s b 2 s g M i Z x d W 9 0 O y w m c X V v d D t r b G 9 r I D M m c X V v d D s s J n F 1 b 3 Q 7 V G l q Z C A x J n F 1 b 3 Q 7 L C Z x d W 9 0 O 1 B v c y Z x d W 9 0 O y w m c X V v d D t U a W p k I D I m c X V v d D s s J n F 1 b 3 Q 7 U G 9 z X z E m c X V v d D s s J n F 1 b 3 Q 7 V G l q Z C A z J n F 1 b 3 Q 7 L C Z x d W 9 0 O 1 B v c 1 8 y J n F 1 b 3 Q 7 L C Z x d W 9 0 O 0 Z p b m l z a C Z x d W 9 0 O y w m c X V v d D t Q b 3 N f M y Z x d W 9 0 O y w m c X V v d D t D Y X Q m c X V v d D s s J n F 1 b 3 Q 7 U G 9 z X z Q m c X V v d D s s J n F 1 b 3 Q 7 V m V y c 2 N o a W w m c X V v d D s s J n F 1 b 3 Q 7 T m F h b V 8 1 J n F 1 b 3 Q 7 L C Z x d W 9 0 O 1 B s Y W F 0 c 1 8 2 J n F 1 b 3 Q 7 L C Z x d W 9 0 O 0 9 w b W V y a 2 l u Z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c m F w c G V u b G 9 v c C B 1 a X R z b G F n Z W 4 v Q X V 0 b 1 J l b W 9 2 Z W R D b 2 x 1 b W 5 z M S 5 7 I C w w f S Z x d W 9 0 O y w m c X V v d D t T Z W N 0 a W 9 u M S 9 U c m F w c G V u b G 9 v c C B 1 a X R z b G F n Z W 4 v Q X V 0 b 1 J l b W 9 2 Z W R D b 2 x 1 b W 5 z M S 5 7 V y w x f S Z x d W 9 0 O y w m c X V v d D t T Z W N 0 a W 9 u M S 9 U c m F w c G V u b G 9 v c C B 1 a X R z b G F n Z W 4 v Q X V 0 b 1 J l b W 9 2 Z W R D b 2 x 1 b W 5 z M S 5 7 Z 3 J v Z X A s M n 0 m c X V v d D s s J n F 1 b 3 Q 7 U 2 V j d G l v b j E v V H J h c H B l b m x v b 3 A g d W l 0 c 2 x h Z 2 V u L 0 F 1 d G 9 S Z W 1 v d m V k Q 2 9 s d W 1 u c z E u e 1 N 0 b n I s M 3 0 m c X V v d D s s J n F 1 b 3 Q 7 U 2 V j d G l v b j E v V H J h c H B l b m x v b 3 A g d W l 0 c 2 x h Z 2 V u L 0 F 1 d G 9 S Z W 1 v d m V k Q 2 9 s d W 1 u c z E u e 0 5 h Y W 0 s N H 0 m c X V v d D s s J n F 1 b 3 Q 7 U 2 V j d G l v b j E v V H J h c H B l b m x v b 3 A g d W l 0 c 2 x h Z 2 V u L 0 F 1 d G 9 S Z W 1 v d m V k Q 2 9 s d W 1 u c z E u e 0 F k c m V z L D V 9 J n F 1 b 3 Q 7 L C Z x d W 9 0 O 1 N l Y 3 R p b 2 4 x L 1 R y Y X B w Z W 5 s b 2 9 w I H V p d H N s Y W d l b i 9 B d X R v U m V t b 3 Z l Z E N v b H V t b n M x L n t Q b G F h d H M s N n 0 m c X V v d D s s J n F 1 b 3 Q 7 U 2 V j d G l v b j E v V H J h c H B l b m x v b 3 A g d W l 0 c 2 x h Z 2 V u L 0 F 1 d G 9 S Z W 1 v d m V k Q 2 9 s d W 1 u c z E u e 1 B v c 3 R j Z C w 3 f S Z x d W 9 0 O y w m c X V v d D t T Z W N 0 a W 9 u M S 9 U c m F w c G V u b G 9 v c C B 1 a X R z b G F n Z W 4 v Q X V 0 b 1 J l b W 9 2 Z W R D b 2 x 1 b W 5 z M S 5 7 T G l j Z W 5 0 a W U s O H 0 m c X V v d D s s J n F 1 b 3 Q 7 U 2 V j d G l v b j E v V H J h c H B l b m x v b 3 A g d W l 0 c 2 x h Z 2 V u L 0 F 1 d G 9 S Z W 1 v d m V k Q 2 9 s d W 1 u c z E u e 0 N o Y W 1 w a W 9 u Y 2 h p c C w 5 f S Z x d W 9 0 O y w m c X V v d D t T Z W N 0 a W 9 u M S 9 U c m F w c G V u b G 9 v c C B 1 a X R z b G F n Z W 4 v Q X V 0 b 1 J l b W 9 2 Z W R D b 2 x 1 b W 5 z M S 5 7 a m F h c i w x M H 0 m c X V v d D s s J n F 1 b 3 Q 7 U 2 V j d G l v b j E v V H J h c H B l b m x v b 3 A g d W l 0 c 2 x h Z 2 V u L 0 F 1 d G 9 S Z W 1 v d m V k Q 2 9 s d W 1 u c z E u e 0 0 v V i w x M X 0 m c X V v d D s s J n F 1 b 3 Q 7 U 2 V j d G l v b j E v V H J h c H B l b m x v b 3 A g d W l 0 c 2 x h Z 2 V u L 0 F 1 d G 9 S Z W 1 v d m V k Q 2 9 s d W 1 u c z E u e 1 N 0 Y X J 0 d G l q Z C w x M n 0 m c X V v d D s s J n F 1 b 3 Q 7 U 2 V j d G l v b j E v V H J h c H B l b m x v b 3 A g d W l 0 c 2 x h Z 2 V u L 0 F 1 d G 9 S Z W 1 v d m V k Q 2 9 s d W 1 u c z E u e 0 V 4 d H J h V G l q Z C w x M 3 0 m c X V v d D s s J n F 1 b 3 Q 7 U 2 V j d G l v b j E v V H J h c H B l b m x v b 3 A g d W l 0 c 2 x h Z 2 V u L 0 F 1 d G 9 S Z W 1 v d m V k Q 2 9 s d W 1 u c z E u e 1 p 3 Z W 1 2 Z X J z Y 2 h p b C w x N H 0 m c X V v d D s s J n F 1 b 3 Q 7 U 2 V j d G l v b j E v V H J h c H B l b m x v b 3 A g d W l 0 c 2 x h Z 2 V u L 0 F 1 d G 9 S Z W 1 v d m V k Q 2 9 s d W 1 u c z E u e 2 t s b 2 s g M S w x N X 0 m c X V v d D s s J n F 1 b 3 Q 7 U 2 V j d G l v b j E v V H J h c H B l b m x v b 3 A g d W l 0 c 2 x h Z 2 V u L 0 F 1 d G 9 S Z W 1 v d m V k Q 2 9 s d W 1 u c z E u e 2 t s b 2 s g M i w x N n 0 m c X V v d D s s J n F 1 b 3 Q 7 U 2 V j d G l v b j E v V H J h c H B l b m x v b 3 A g d W l 0 c 2 x h Z 2 V u L 0 F 1 d G 9 S Z W 1 v d m V k Q 2 9 s d W 1 u c z E u e 2 t s b 2 s g M y w x N 3 0 m c X V v d D s s J n F 1 b 3 Q 7 U 2 V j d G l v b j E v V H J h c H B l b m x v b 3 A g d W l 0 c 2 x h Z 2 V u L 0 F 1 d G 9 S Z W 1 v d m V k Q 2 9 s d W 1 u c z E u e 1 R p a m Q g M S w x O H 0 m c X V v d D s s J n F 1 b 3 Q 7 U 2 V j d G l v b j E v V H J h c H B l b m x v b 3 A g d W l 0 c 2 x h Z 2 V u L 0 F 1 d G 9 S Z W 1 v d m V k Q 2 9 s d W 1 u c z E u e 1 B v c y w x O X 0 m c X V v d D s s J n F 1 b 3 Q 7 U 2 V j d G l v b j E v V H J h c H B l b m x v b 3 A g d W l 0 c 2 x h Z 2 V u L 0 F 1 d G 9 S Z W 1 v d m V k Q 2 9 s d W 1 u c z E u e 1 R p a m Q g M i w y M H 0 m c X V v d D s s J n F 1 b 3 Q 7 U 2 V j d G l v b j E v V H J h c H B l b m x v b 3 A g d W l 0 c 2 x h Z 2 V u L 0 F 1 d G 9 S Z W 1 v d m V k Q 2 9 s d W 1 u c z E u e 1 B v c 1 8 x L D I x f S Z x d W 9 0 O y w m c X V v d D t T Z W N 0 a W 9 u M S 9 U c m F w c G V u b G 9 v c C B 1 a X R z b G F n Z W 4 v Q X V 0 b 1 J l b W 9 2 Z W R D b 2 x 1 b W 5 z M S 5 7 V G l q Z C A z L D I y f S Z x d W 9 0 O y w m c X V v d D t T Z W N 0 a W 9 u M S 9 U c m F w c G V u b G 9 v c C B 1 a X R z b G F n Z W 4 v Q X V 0 b 1 J l b W 9 2 Z W R D b 2 x 1 b W 5 z M S 5 7 U G 9 z X z I s M j N 9 J n F 1 b 3 Q 7 L C Z x d W 9 0 O 1 N l Y 3 R p b 2 4 x L 1 R y Y X B w Z W 5 s b 2 9 w I H V p d H N s Y W d l b i 9 B d X R v U m V t b 3 Z l Z E N v b H V t b n M x L n t G a W 5 p c 2 g s M j R 9 J n F 1 b 3 Q 7 L C Z x d W 9 0 O 1 N l Y 3 R p b 2 4 x L 1 R y Y X B w Z W 5 s b 2 9 w I H V p d H N s Y W d l b i 9 B d X R v U m V t b 3 Z l Z E N v b H V t b n M x L n t Q b 3 N f M y w y N X 0 m c X V v d D s s J n F 1 b 3 Q 7 U 2 V j d G l v b j E v V H J h c H B l b m x v b 3 A g d W l 0 c 2 x h Z 2 V u L 0 F 1 d G 9 S Z W 1 v d m V k Q 2 9 s d W 1 u c z E u e 0 N h d C w y N n 0 m c X V v d D s s J n F 1 b 3 Q 7 U 2 V j d G l v b j E v V H J h c H B l b m x v b 3 A g d W l 0 c 2 x h Z 2 V u L 0 F 1 d G 9 S Z W 1 v d m V k Q 2 9 s d W 1 u c z E u e 1 B v c 1 8 0 L D I 3 f S Z x d W 9 0 O y w m c X V v d D t T Z W N 0 a W 9 u M S 9 U c m F w c G V u b G 9 v c C B 1 a X R z b G F n Z W 4 v Q X V 0 b 1 J l b W 9 2 Z W R D b 2 x 1 b W 5 z M S 5 7 V m V y c 2 N o a W w s M j h 9 J n F 1 b 3 Q 7 L C Z x d W 9 0 O 1 N l Y 3 R p b 2 4 x L 1 R y Y X B w Z W 5 s b 2 9 w I H V p d H N s Y W d l b i 9 B d X R v U m V t b 3 Z l Z E N v b H V t b n M x L n t O Y W F t X z U s M j l 9 J n F 1 b 3 Q 7 L C Z x d W 9 0 O 1 N l Y 3 R p b 2 4 x L 1 R y Y X B w Z W 5 s b 2 9 w I H V p d H N s Y W d l b i 9 B d X R v U m V t b 3 Z l Z E N v b H V t b n M x L n t Q b G F h d H N f N i w z M H 0 m c X V v d D s s J n F 1 b 3 Q 7 U 2 V j d G l v b j E v V H J h c H B l b m x v b 3 A g d W l 0 c 2 x h Z 2 V u L 0 F 1 d G 9 S Z W 1 v d m V k Q 2 9 s d W 1 u c z E u e 0 9 w b W V y a 2 l u Z y w z M X 0 m c X V v d D t d L C Z x d W 9 0 O 0 N v b H V t b k N v d W 5 0 J n F 1 b 3 Q 7 O j M y L C Z x d W 9 0 O 0 t l e U N v b H V t b k 5 h b W V z J n F 1 b 3 Q 7 O l t d L C Z x d W 9 0 O 0 N v b H V t b k l k Z W 5 0 a X R p Z X M m c X V v d D s 6 W y Z x d W 9 0 O 1 N l Y 3 R p b 2 4 x L 1 R y Y X B w Z W 5 s b 2 9 w I H V p d H N s Y W d l b i 9 B d X R v U m V t b 3 Z l Z E N v b H V t b n M x L n s g L D B 9 J n F 1 b 3 Q 7 L C Z x d W 9 0 O 1 N l Y 3 R p b 2 4 x L 1 R y Y X B w Z W 5 s b 2 9 w I H V p d H N s Y W d l b i 9 B d X R v U m V t b 3 Z l Z E N v b H V t b n M x L n t X L D F 9 J n F 1 b 3 Q 7 L C Z x d W 9 0 O 1 N l Y 3 R p b 2 4 x L 1 R y Y X B w Z W 5 s b 2 9 w I H V p d H N s Y W d l b i 9 B d X R v U m V t b 3 Z l Z E N v b H V t b n M x L n t n c m 9 l c C w y f S Z x d W 9 0 O y w m c X V v d D t T Z W N 0 a W 9 u M S 9 U c m F w c G V u b G 9 v c C B 1 a X R z b G F n Z W 4 v Q X V 0 b 1 J l b W 9 2 Z W R D b 2 x 1 b W 5 z M S 5 7 U 3 R u c i w z f S Z x d W 9 0 O y w m c X V v d D t T Z W N 0 a W 9 u M S 9 U c m F w c G V u b G 9 v c C B 1 a X R z b G F n Z W 4 v Q X V 0 b 1 J l b W 9 2 Z W R D b 2 x 1 b W 5 z M S 5 7 T m F h b S w 0 f S Z x d W 9 0 O y w m c X V v d D t T Z W N 0 a W 9 u M S 9 U c m F w c G V u b G 9 v c C B 1 a X R z b G F n Z W 4 v Q X V 0 b 1 J l b W 9 2 Z W R D b 2 x 1 b W 5 z M S 5 7 Q W R y Z X M s N X 0 m c X V v d D s s J n F 1 b 3 Q 7 U 2 V j d G l v b j E v V H J h c H B l b m x v b 3 A g d W l 0 c 2 x h Z 2 V u L 0 F 1 d G 9 S Z W 1 v d m V k Q 2 9 s d W 1 u c z E u e 1 B s Y W F 0 c y w 2 f S Z x d W 9 0 O y w m c X V v d D t T Z W N 0 a W 9 u M S 9 U c m F w c G V u b G 9 v c C B 1 a X R z b G F n Z W 4 v Q X V 0 b 1 J l b W 9 2 Z W R D b 2 x 1 b W 5 z M S 5 7 U G 9 z d G N k L D d 9 J n F 1 b 3 Q 7 L C Z x d W 9 0 O 1 N l Y 3 R p b 2 4 x L 1 R y Y X B w Z W 5 s b 2 9 w I H V p d H N s Y W d l b i 9 B d X R v U m V t b 3 Z l Z E N v b H V t b n M x L n t M a W N l b n R p Z S w 4 f S Z x d W 9 0 O y w m c X V v d D t T Z W N 0 a W 9 u M S 9 U c m F w c G V u b G 9 v c C B 1 a X R z b G F n Z W 4 v Q X V 0 b 1 J l b W 9 2 Z W R D b 2 x 1 b W 5 z M S 5 7 Q 2 h h b X B p b 2 5 j a G l w L D l 9 J n F 1 b 3 Q 7 L C Z x d W 9 0 O 1 N l Y 3 R p b 2 4 x L 1 R y Y X B w Z W 5 s b 2 9 w I H V p d H N s Y W d l b i 9 B d X R v U m V t b 3 Z l Z E N v b H V t b n M x L n t q Y W F y L D E w f S Z x d W 9 0 O y w m c X V v d D t T Z W N 0 a W 9 u M S 9 U c m F w c G V u b G 9 v c C B 1 a X R z b G F n Z W 4 v Q X V 0 b 1 J l b W 9 2 Z W R D b 2 x 1 b W 5 z M S 5 7 T S 9 W L D E x f S Z x d W 9 0 O y w m c X V v d D t T Z W N 0 a W 9 u M S 9 U c m F w c G V u b G 9 v c C B 1 a X R z b G F n Z W 4 v Q X V 0 b 1 J l b W 9 2 Z W R D b 2 x 1 b W 5 z M S 5 7 U 3 R h c n R 0 a W p k L D E y f S Z x d W 9 0 O y w m c X V v d D t T Z W N 0 a W 9 u M S 9 U c m F w c G V u b G 9 v c C B 1 a X R z b G F n Z W 4 v Q X V 0 b 1 J l b W 9 2 Z W R D b 2 x 1 b W 5 z M S 5 7 R X h 0 c m F U a W p k L D E z f S Z x d W 9 0 O y w m c X V v d D t T Z W N 0 a W 9 u M S 9 U c m F w c G V u b G 9 v c C B 1 a X R z b G F n Z W 4 v Q X V 0 b 1 J l b W 9 2 Z W R D b 2 x 1 b W 5 z M S 5 7 W n d l b X Z l c n N j a G l s L D E 0 f S Z x d W 9 0 O y w m c X V v d D t T Z W N 0 a W 9 u M S 9 U c m F w c G V u b G 9 v c C B 1 a X R z b G F n Z W 4 v Q X V 0 b 1 J l b W 9 2 Z W R D b 2 x 1 b W 5 z M S 5 7 a 2 x v a y A x L D E 1 f S Z x d W 9 0 O y w m c X V v d D t T Z W N 0 a W 9 u M S 9 U c m F w c G V u b G 9 v c C B 1 a X R z b G F n Z W 4 v Q X V 0 b 1 J l b W 9 2 Z W R D b 2 x 1 b W 5 z M S 5 7 a 2 x v a y A y L D E 2 f S Z x d W 9 0 O y w m c X V v d D t T Z W N 0 a W 9 u M S 9 U c m F w c G V u b G 9 v c C B 1 a X R z b G F n Z W 4 v Q X V 0 b 1 J l b W 9 2 Z W R D b 2 x 1 b W 5 z M S 5 7 a 2 x v a y A z L D E 3 f S Z x d W 9 0 O y w m c X V v d D t T Z W N 0 a W 9 u M S 9 U c m F w c G V u b G 9 v c C B 1 a X R z b G F n Z W 4 v Q X V 0 b 1 J l b W 9 2 Z W R D b 2 x 1 b W 5 z M S 5 7 V G l q Z C A x L D E 4 f S Z x d W 9 0 O y w m c X V v d D t T Z W N 0 a W 9 u M S 9 U c m F w c G V u b G 9 v c C B 1 a X R z b G F n Z W 4 v Q X V 0 b 1 J l b W 9 2 Z W R D b 2 x 1 b W 5 z M S 5 7 U G 9 z L D E 5 f S Z x d W 9 0 O y w m c X V v d D t T Z W N 0 a W 9 u M S 9 U c m F w c G V u b G 9 v c C B 1 a X R z b G F n Z W 4 v Q X V 0 b 1 J l b W 9 2 Z W R D b 2 x 1 b W 5 z M S 5 7 V G l q Z C A y L D I w f S Z x d W 9 0 O y w m c X V v d D t T Z W N 0 a W 9 u M S 9 U c m F w c G V u b G 9 v c C B 1 a X R z b G F n Z W 4 v Q X V 0 b 1 J l b W 9 2 Z W R D b 2 x 1 b W 5 z M S 5 7 U G 9 z X z E s M j F 9 J n F 1 b 3 Q 7 L C Z x d W 9 0 O 1 N l Y 3 R p b 2 4 x L 1 R y Y X B w Z W 5 s b 2 9 w I H V p d H N s Y W d l b i 9 B d X R v U m V t b 3 Z l Z E N v b H V t b n M x L n t U a W p k I D M s M j J 9 J n F 1 b 3 Q 7 L C Z x d W 9 0 O 1 N l Y 3 R p b 2 4 x L 1 R y Y X B w Z W 5 s b 2 9 w I H V p d H N s Y W d l b i 9 B d X R v U m V t b 3 Z l Z E N v b H V t b n M x L n t Q b 3 N f M i w y M 3 0 m c X V v d D s s J n F 1 b 3 Q 7 U 2 V j d G l v b j E v V H J h c H B l b m x v b 3 A g d W l 0 c 2 x h Z 2 V u L 0 F 1 d G 9 S Z W 1 v d m V k Q 2 9 s d W 1 u c z E u e 0 Z p b m l z a C w y N H 0 m c X V v d D s s J n F 1 b 3 Q 7 U 2 V j d G l v b j E v V H J h c H B l b m x v b 3 A g d W l 0 c 2 x h Z 2 V u L 0 F 1 d G 9 S Z W 1 v d m V k Q 2 9 s d W 1 u c z E u e 1 B v c 1 8 z L D I 1 f S Z x d W 9 0 O y w m c X V v d D t T Z W N 0 a W 9 u M S 9 U c m F w c G V u b G 9 v c C B 1 a X R z b G F n Z W 4 v Q X V 0 b 1 J l b W 9 2 Z W R D b 2 x 1 b W 5 z M S 5 7 Q 2 F 0 L D I 2 f S Z x d W 9 0 O y w m c X V v d D t T Z W N 0 a W 9 u M S 9 U c m F w c G V u b G 9 v c C B 1 a X R z b G F n Z W 4 v Q X V 0 b 1 J l b W 9 2 Z W R D b 2 x 1 b W 5 z M S 5 7 U G 9 z X z Q s M j d 9 J n F 1 b 3 Q 7 L C Z x d W 9 0 O 1 N l Y 3 R p b 2 4 x L 1 R y Y X B w Z W 5 s b 2 9 w I H V p d H N s Y W d l b i 9 B d X R v U m V t b 3 Z l Z E N v b H V t b n M x L n t W Z X J z Y 2 h p b C w y O H 0 m c X V v d D s s J n F 1 b 3 Q 7 U 2 V j d G l v b j E v V H J h c H B l b m x v b 3 A g d W l 0 c 2 x h Z 2 V u L 0 F 1 d G 9 S Z W 1 v d m V k Q 2 9 s d W 1 u c z E u e 0 5 h Y W 1 f N S w y O X 0 m c X V v d D s s J n F 1 b 3 Q 7 U 2 V j d G l v b j E v V H J h c H B l b m x v b 3 A g d W l 0 c 2 x h Z 2 V u L 0 F 1 d G 9 S Z W 1 v d m V k Q 2 9 s d W 1 u c z E u e 1 B s Y W F 0 c 1 8 2 L D M w f S Z x d W 9 0 O y w m c X V v d D t T Z W N 0 a W 9 u M S 9 U c m F w c G V u b G 9 v c C B 1 a X R z b G F n Z W 4 v Q X V 0 b 1 J l b W 9 2 Z W R D b 2 x 1 b W 5 z M S 5 7 T 3 B t Z X J r a W 5 n L D M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H J h c H B l b m x v b 3 A l M j B 1 a X R z b G F n Z W 4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c H B l b m x v b 3 A l M j B 1 a X R z b G F n Z W 4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c H B l b m x v b 3 A l M j B 1 a X R z b G F n Z W 4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U l h X R I V N r U 2 h T q 2 k v j k r x A A A A A A C A A A A A A A Q Z g A A A A E A A C A A A A D + F Y y l P E k V O K a x F e Q E A a Y B h V p o W 2 m l J t 3 G o a W z X T b w v w A A A A A O g A A A A A I A A C A A A A D o / W 1 4 c D K C n G u 7 C v p / 7 H u Q W Q b O f b O X V V m 3 X / 8 H f 8 0 H I 1 A A A A C 7 Z N B s G z Y P Z a q N L t 6 s n U R A H 2 K 8 t b z q d Y W i m I F o O d S 0 m w 6 9 + y Y 4 9 J T 9 r R 4 G O d y s M J I J t o q 1 a h a p S 4 t s h p H M h u s N O t 9 u d G V w G s R 7 a 6 v F W h u M 2 0 A A A A D E C k y i P g q J M K 2 A r R P t T H a E H Q c V n s K T W G 0 9 P j h J D F w 8 Y 8 P Y r t D o w 7 O v 3 H l i D n X n 6 z 6 M F z s h O r d y h k 9 Y 0 2 5 z i V q c < / D a t a M a s h u p > 
</file>

<file path=customXml/itemProps1.xml><?xml version="1.0" encoding="utf-8"?>
<ds:datastoreItem xmlns:ds="http://schemas.openxmlformats.org/officeDocument/2006/customXml" ds:itemID="{4691702A-906E-4EFE-8BD8-A70CD1A9808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Gebouwenloop uitslagen</vt:lpstr>
      <vt:lpstr>Combiklassement</vt:lpstr>
      <vt:lpstr>Verenigingsklassement</vt:lpstr>
      <vt:lpstr>Gebouwenloop M</vt:lpstr>
      <vt:lpstr>Gebouwenloop F</vt:lpstr>
      <vt:lpstr>Trappenloop uitslagen</vt:lpstr>
      <vt:lpstr>Trappenloop M</vt:lpstr>
      <vt:lpstr>Trappenloop 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dtjbo</dc:creator>
  <cp:lastModifiedBy>dtjbo</cp:lastModifiedBy>
  <dcterms:created xsi:type="dcterms:W3CDTF">2022-06-17T17:24:26Z</dcterms:created>
  <dcterms:modified xsi:type="dcterms:W3CDTF">2022-06-17T18:28:33Z</dcterms:modified>
</cp:coreProperties>
</file>